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.JOICE_JIB\1.การประเมินผลการปฏิบัติราชการ\แบบประเมิน Excel\"/>
    </mc:Choice>
  </mc:AlternateContent>
  <workbookProtection workbookPassword="CA9C" lockStructure="1"/>
  <bookViews>
    <workbookView xWindow="0" yWindow="0" windowWidth="20496" windowHeight="7368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Sheet1!$A$1:$AG$235</definedName>
  </definedNames>
  <calcPr calcId="162913"/>
</workbook>
</file>

<file path=xl/calcChain.xml><?xml version="1.0" encoding="utf-8"?>
<calcChain xmlns="http://schemas.openxmlformats.org/spreadsheetml/2006/main">
  <c r="AA63" i="1" l="1"/>
  <c r="AB63" i="1"/>
  <c r="AC63" i="1"/>
  <c r="AD63" i="1"/>
  <c r="AE63" i="1"/>
  <c r="AF63" i="1" s="1"/>
  <c r="X63" i="1" s="1"/>
  <c r="AA51" i="1"/>
  <c r="AB51" i="1"/>
  <c r="AC51" i="1"/>
  <c r="AD51" i="1"/>
  <c r="AE51" i="1"/>
  <c r="AA38" i="1"/>
  <c r="AB38" i="1"/>
  <c r="AC38" i="1"/>
  <c r="AD38" i="1"/>
  <c r="AE38" i="1"/>
  <c r="R43" i="1"/>
  <c r="R55" i="1" s="1"/>
  <c r="AF51" i="1" l="1"/>
  <c r="X51" i="1" s="1"/>
  <c r="AF38" i="1"/>
  <c r="X38" i="1" s="1"/>
  <c r="AA78" i="1"/>
  <c r="AB78" i="1"/>
  <c r="AC78" i="1"/>
  <c r="AD78" i="1"/>
  <c r="AE78" i="1"/>
  <c r="AF78" i="1" l="1"/>
  <c r="X78" i="1" s="1"/>
  <c r="G88" i="1"/>
  <c r="G89" i="1"/>
  <c r="G90" i="1"/>
  <c r="G91" i="1"/>
  <c r="G87" i="1"/>
  <c r="AA37" i="1"/>
  <c r="AB37" i="1"/>
  <c r="AC37" i="1"/>
  <c r="AD37" i="1"/>
  <c r="AE37" i="1"/>
  <c r="AA39" i="1"/>
  <c r="AB39" i="1"/>
  <c r="AC39" i="1"/>
  <c r="AD39" i="1"/>
  <c r="AE39" i="1"/>
  <c r="AA40" i="1"/>
  <c r="AB40" i="1"/>
  <c r="AC40" i="1"/>
  <c r="AD40" i="1"/>
  <c r="AE40" i="1"/>
  <c r="AA41" i="1"/>
  <c r="AB41" i="1"/>
  <c r="AC41" i="1"/>
  <c r="AD41" i="1"/>
  <c r="AE41" i="1"/>
  <c r="AF41" i="1" s="1"/>
  <c r="X41" i="1" s="1"/>
  <c r="AA42" i="1"/>
  <c r="AB42" i="1"/>
  <c r="AC42" i="1"/>
  <c r="AD42" i="1"/>
  <c r="AE42" i="1"/>
  <c r="M43" i="1"/>
  <c r="N43" i="1"/>
  <c r="O43" i="1"/>
  <c r="P43" i="1"/>
  <c r="Q43" i="1"/>
  <c r="AA49" i="1"/>
  <c r="AB49" i="1"/>
  <c r="AC49" i="1"/>
  <c r="AD49" i="1"/>
  <c r="AE49" i="1"/>
  <c r="AA50" i="1"/>
  <c r="AB50" i="1"/>
  <c r="AC50" i="1"/>
  <c r="AD50" i="1"/>
  <c r="AE50" i="1"/>
  <c r="AA52" i="1"/>
  <c r="AB52" i="1"/>
  <c r="AC52" i="1"/>
  <c r="AD52" i="1"/>
  <c r="AE52" i="1"/>
  <c r="AA53" i="1"/>
  <c r="AB53" i="1"/>
  <c r="AC53" i="1"/>
  <c r="AD53" i="1"/>
  <c r="AE53" i="1"/>
  <c r="AA54" i="1"/>
  <c r="AB54" i="1"/>
  <c r="AC54" i="1"/>
  <c r="AD54" i="1"/>
  <c r="AE54" i="1"/>
  <c r="M55" i="1"/>
  <c r="N55" i="1"/>
  <c r="O55" i="1"/>
  <c r="P55" i="1"/>
  <c r="Q55" i="1"/>
  <c r="AA61" i="1"/>
  <c r="AB61" i="1"/>
  <c r="AC61" i="1"/>
  <c r="AD61" i="1"/>
  <c r="AE61" i="1"/>
  <c r="AA62" i="1"/>
  <c r="AB62" i="1"/>
  <c r="AC62" i="1"/>
  <c r="AD62" i="1"/>
  <c r="AE62" i="1"/>
  <c r="AA64" i="1"/>
  <c r="AB64" i="1"/>
  <c r="AC64" i="1"/>
  <c r="AD64" i="1"/>
  <c r="AE64" i="1"/>
  <c r="AA65" i="1"/>
  <c r="AB65" i="1"/>
  <c r="AC65" i="1"/>
  <c r="AD65" i="1"/>
  <c r="AE65" i="1"/>
  <c r="AA66" i="1"/>
  <c r="AB66" i="1"/>
  <c r="AC66" i="1"/>
  <c r="AD66" i="1"/>
  <c r="AE66" i="1"/>
  <c r="R67" i="1"/>
  <c r="R79" i="1" s="1"/>
  <c r="AA70" i="1"/>
  <c r="AF70" i="1" s="1"/>
  <c r="AB70" i="1"/>
  <c r="AC70" i="1"/>
  <c r="AD70" i="1"/>
  <c r="AE70" i="1"/>
  <c r="AA71" i="1"/>
  <c r="AF71" i="1" s="1"/>
  <c r="AB71" i="1"/>
  <c r="AC71" i="1"/>
  <c r="AD71" i="1"/>
  <c r="AE71" i="1"/>
  <c r="AA72" i="1"/>
  <c r="AB72" i="1"/>
  <c r="AC72" i="1"/>
  <c r="AF72" i="1" s="1"/>
  <c r="AD72" i="1"/>
  <c r="AE72" i="1"/>
  <c r="AA73" i="1"/>
  <c r="AB73" i="1"/>
  <c r="AC73" i="1"/>
  <c r="AD73" i="1"/>
  <c r="AE73" i="1"/>
  <c r="AA74" i="1"/>
  <c r="AB74" i="1"/>
  <c r="AC74" i="1"/>
  <c r="AD74" i="1"/>
  <c r="AE74" i="1"/>
  <c r="AA75" i="1"/>
  <c r="AB75" i="1"/>
  <c r="AC75" i="1"/>
  <c r="AD75" i="1"/>
  <c r="AE75" i="1"/>
  <c r="AA76" i="1"/>
  <c r="AB76" i="1"/>
  <c r="AC76" i="1"/>
  <c r="AD76" i="1"/>
  <c r="AE76" i="1"/>
  <c r="AA77" i="1"/>
  <c r="AB77" i="1"/>
  <c r="AC77" i="1"/>
  <c r="AD77" i="1"/>
  <c r="AE77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H118" i="1"/>
  <c r="AA118" i="1"/>
  <c r="AB118" i="1" s="1"/>
  <c r="H119" i="1"/>
  <c r="AA119" i="1"/>
  <c r="AB119" i="1"/>
  <c r="H120" i="1"/>
  <c r="AA120" i="1"/>
  <c r="AB120" i="1" s="1"/>
  <c r="H122" i="1"/>
  <c r="H126" i="1" s="1"/>
  <c r="AA122" i="1"/>
  <c r="AB122" i="1"/>
  <c r="H123" i="1"/>
  <c r="AA123" i="1"/>
  <c r="AB123" i="1" s="1"/>
  <c r="H124" i="1"/>
  <c r="AA124" i="1"/>
  <c r="AB124" i="1"/>
  <c r="H125" i="1"/>
  <c r="AA125" i="1"/>
  <c r="AB125" i="1" s="1"/>
  <c r="AB126" i="1"/>
  <c r="AF54" i="1" l="1"/>
  <c r="X54" i="1" s="1"/>
  <c r="AF53" i="1"/>
  <c r="X53" i="1" s="1"/>
  <c r="AF42" i="1"/>
  <c r="X42" i="1" s="1"/>
  <c r="AF40" i="1"/>
  <c r="X40" i="1" s="1"/>
  <c r="AF39" i="1"/>
  <c r="X39" i="1" s="1"/>
  <c r="AF52" i="1"/>
  <c r="X52" i="1" s="1"/>
  <c r="AF50" i="1"/>
  <c r="X50" i="1" s="1"/>
  <c r="AF49" i="1"/>
  <c r="X49" i="1" s="1"/>
  <c r="AF61" i="1"/>
  <c r="X61" i="1" s="1"/>
  <c r="AF62" i="1"/>
  <c r="X62" i="1" s="1"/>
  <c r="AF37" i="1"/>
  <c r="X37" i="1" s="1"/>
  <c r="AF77" i="1"/>
  <c r="X77" i="1" s="1"/>
  <c r="AF76" i="1"/>
  <c r="X76" i="1" s="1"/>
  <c r="AF75" i="1"/>
  <c r="X75" i="1" s="1"/>
  <c r="AF74" i="1"/>
  <c r="X74" i="1" s="1"/>
  <c r="AF73" i="1"/>
  <c r="X73" i="1" s="1"/>
  <c r="AF66" i="1"/>
  <c r="X66" i="1" s="1"/>
  <c r="AF65" i="1"/>
  <c r="X65" i="1" s="1"/>
  <c r="AF64" i="1"/>
  <c r="X64" i="1" s="1"/>
  <c r="G96" i="1"/>
  <c r="G102" i="1" s="1"/>
  <c r="X43" i="1" l="1"/>
  <c r="X55" i="1"/>
  <c r="AA100" i="1" s="1"/>
  <c r="X67" i="1"/>
  <c r="X79" i="1" s="1"/>
  <c r="AA101" i="1" s="1"/>
  <c r="F102" i="1"/>
  <c r="G101" i="1" l="1"/>
  <c r="F101" i="1" s="1"/>
  <c r="G103" i="1" l="1"/>
  <c r="AB102" i="1" s="1"/>
  <c r="F103" i="1" s="1"/>
  <c r="A106" i="1" s="1"/>
  <c r="A110" i="1" l="1"/>
  <c r="A109" i="1"/>
  <c r="A107" i="1"/>
  <c r="A108" i="1"/>
  <c r="AF105" i="1"/>
</calcChain>
</file>

<file path=xl/comments1.xml><?xml version="1.0" encoding="utf-8"?>
<comments xmlns="http://schemas.openxmlformats.org/spreadsheetml/2006/main">
  <authors>
    <author>sangounsak</author>
    <author>audit0419</author>
  </authors>
  <commentList>
    <comment ref="A37" authorId="0" shapeId="0">
      <text>
        <r>
          <rPr>
            <b/>
            <sz val="9"/>
            <color indexed="81"/>
            <rFont val="Tahoma"/>
            <family val="2"/>
          </rPr>
          <t>ในช่องนี้ ให้ใส่ข้อมูล  1  เรื่อง   หรือ  1  ประเด็น  เท่านั้น  กรณีที่ข้อความมีความยาวเกินบรรทัด   
การขึ้นบรรทัดใหม่ในช่องนี้ให้กดปุ่ม  ALT  ค้างไว้ แล้ว  กดปุ่ม enter    เช่น
1.XXXXXXXXXXXXXXXXXXXXX  แล้วกดปุ่ม ALT  enter
XXXXXXXXXXXXXXXXXXXXXXXXXXX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ในช่องนี้ ให้ใส่ข้อมูล  1  เรื่อง   หรือ  1  ประเด็น  เท่านั้น  กรณีที่ข้อความมีความยาวเกินบรรทัด   
การขึ้นบรรทัดใหม่ในช่องนี้ให้กดปุ่ม  ALT  ค้างไว้ แล้ว  กดปุ่ม enter    เช่น
1.XXXXXXXXXXXXXXXXXXXXX  แล้วกดปุ่ม ALT  enter
XXXXXXXXXXXXXXXXXXXXXXXXXXX</t>
        </r>
      </text>
    </comment>
    <comment ref="E37" authorId="0" shapeId="0">
      <text>
        <r>
          <rPr>
            <b/>
            <sz val="9"/>
            <color indexed="81"/>
            <rFont val="Tahoma"/>
            <family val="2"/>
          </rPr>
          <t>ในช่องนี้ ให้ใส่ข้อมูล  1  เรื่อง   หรือ  1  ประเด็น  เท่านั้น  กรณีที่ข้อความมีความยาวเกินบรรทัด   
การขึ้นบรรทัดใหม่ในช่องนี้ให้กดปุ่ม  ALT  ค้างไว้ แล้ว  กดปุ่ม enter    เช่น
1.XXXXXXXXXXXXXXXXXXXXX  แล้วกดปุ่ม ALT  enter
XXXXXXXXXXXXXXXXXXXXXXXXXXX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</rPr>
          <t xml:space="preserve">ให้ใส่เป็นตัวเลข เช่น
ค่าเป้าหมาย = 1   หมายถึง   ยกระดับกลุ่มออมทรัพย์  5-9  กลุ่ม  
ค่าเป้าหมาย = 2   หมายถึง   ยกระดับกลุ่มออมทรัพย์ 10-14 กลุ่ม
ค่าเป้าหมาย = 3   หมายถึง   ยกระดับกลุ่มออมทรัพย์ 15-19 กลุ่ม  
ค่าเป้าหมาย = 4   หมายถึง   ยกระดับกลุ่มออมทรัพย์ 20-24 กลุ่ม
ค่าเป้าหมาย = 5   หมายถึง   ยกระดับกลุ่มออมทรัพย์ &gt;25 กลุ่ม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 xml:space="preserve">ให้ใส่เป็นตัวเลข เช่น
ค่าเป้าหมาย = 1   หมายถึง   ยกระดับกลุ่มออมทรัพย์  5-9  กลุ่ม  
ค่าเป้าหมาย = 2   หมายถึง   ยกระดับกลุ่มออมทรัพย์ 10-14 กลุ่ม
ค่าเป้าหมาย = 3   หมายถึง   ยกระดับกลุ่มออมทรัพย์ 15-19 กลุ่ม  
ค่าเป้าหมาย = 4   หมายถึง   ยกระดับกลุ่มออมทรัพย์ 20-24 กลุ่ม
ค่าเป้าหมาย = 5   หมายถึง   ยกระดับกลุ่มออมทรัพย์ &gt;25 กลุ่ม
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 xml:space="preserve">ให้ใส่เป็นตัวเลข เช่น
ค่าเป้าหมาย = 1   หมายถึง   ยกระดับกลุ่มออมทรัพย์  5-9  กลุ่ม  
ค่าเป้าหมาย = 2   หมายถึง   ยกระดับกลุ่มออมทรัพย์ 10-14 กลุ่ม
ค่าเป้าหมาย = 3   หมายถึง   ยกระดับกลุ่มออมทรัพย์ 15-19 กลุ่ม  
ค่าเป้าหมาย = 4   หมายถึง   ยกระดับกลุ่มออมทรัพย์ 20-24 กลุ่ม
ค่าเป้าหมาย = 5   หมายถึง   ยกระดับกลุ่มออมทรัพย์ &gt;25 กลุ่ม
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</rPr>
          <t xml:space="preserve">ให้ใส่เป็นตัวเลข เช่น
ค่าเป้าหมาย = 1   หมายถึง   ยกระดับกลุ่มออมทรัพย์  5-9  กลุ่ม  
ค่าเป้าหมาย = 2   หมายถึง   ยกระดับกลุ่มออมทรัพย์ 10-14 กลุ่ม
ค่าเป้าหมาย = 3   หมายถึง   ยกระดับกลุ่มออมทรัพย์ 15-19 กลุ่ม  
ค่าเป้าหมาย = 4   หมายถึง   ยกระดับกลุ่มออมทรัพย์ 20-24 กลุ่ม
ค่าเป้าหมาย = 5   หมายถึง   ยกระดับกลุ่มออมทรัพย์ &gt;25 กลุ่ม
</t>
        </r>
      </text>
    </comment>
    <comment ref="L37" authorId="0" shapeId="0">
      <text>
        <r>
          <rPr>
            <sz val="10"/>
            <color indexed="81"/>
            <rFont val="Tahoma"/>
            <family val="2"/>
          </rPr>
          <t xml:space="preserve">ให้ใส่เป็นตัวเลข เช่น
ค่าเป้าหมาย = 1   หมายถึง   ยกระดับกลุ่มออมทรัพย์  5-9  กลุ่ม  
ค่าเป้าหมาย = 2   หมายถึง   ยกระดับกลุ่มออมทรัพย์ 10-14 กลุ่ม
ค่าเป้าหมาย = 3   หมายถึง   ยกระดับกลุ่มออมทรัพย์ 15-19 กลุ่ม  
ค่าเป้าหมาย = 4   หมายถึง   ยกระดับกลุ่มออมทรัพย์ 20-24 กลุ่ม
ค่าเป้าหมาย = 5   หมายถึง   ยกระดับกลุ่มออมทรัพย์ &gt;25 กลุ่ม
</t>
        </r>
      </text>
    </comment>
    <comment ref="R37" authorId="0" shapeId="0">
      <text>
        <r>
          <rPr>
            <sz val="12"/>
            <color indexed="81"/>
            <rFont val="Tahoma"/>
            <family val="2"/>
          </rPr>
          <t>กรอกค่าน้ำหนัก เป็นตัวเลขเท่านั้น
"โปรแกรมจะเปลี่ยนให้เป็น % อัตโนมัติ"</t>
        </r>
      </text>
    </comment>
    <comment ref="S37" authorId="0" shapeId="0">
      <text>
        <r>
          <rPr>
            <b/>
            <sz val="10"/>
            <color indexed="81"/>
            <rFont val="Tahoma"/>
            <family val="2"/>
          </rPr>
          <t>กรอกอักษร " x " ลงในช่องผลการปฏิบัติจริง
"สังเกตุว่า ถ้าใส่ถูกต้อง ในช่องค่าคะแนนจะปรากฏตัวเลขขึ้น"</t>
        </r>
      </text>
    </comment>
    <comment ref="T37" authorId="0" shapeId="0">
      <text>
        <r>
          <rPr>
            <b/>
            <sz val="9"/>
            <color indexed="81"/>
            <rFont val="Tahoma"/>
            <family val="2"/>
          </rPr>
          <t>กรอกอักษร " x " ลงในช่องผลการปฏิบัติจริง
"สังเกตุว่า ถ้าใส่ถูกต้อง ในช่องค่าคะแนนจะปรากฏตัวเลขขึ้น"</t>
        </r>
      </text>
    </comment>
    <comment ref="U37" authorId="0" shapeId="0">
      <text>
        <r>
          <rPr>
            <b/>
            <sz val="9"/>
            <color indexed="81"/>
            <rFont val="Tahoma"/>
            <family val="2"/>
          </rPr>
          <t>กรอกอักษร " x " ลงในช่องผลการปฏิบัติจริง
"สังเกตุว่า ถ้าใส่ถูกต้อง ในช่องค่าคะแนนจะปรากฏตัวเลขขึ้น"</t>
        </r>
      </text>
    </comment>
    <comment ref="V37" authorId="0" shapeId="0">
      <text>
        <r>
          <rPr>
            <b/>
            <sz val="9"/>
            <color indexed="81"/>
            <rFont val="Tahoma"/>
            <family val="2"/>
          </rPr>
          <t>กรอกอักษร " x " ลงในช่องผลการปฏิบัติจริง
"สังเกตุว่า ถ้าใส่ถูกต้อง ในช่องค่าคะแนนจะปรากฏตัวเลขขึ้น"</t>
        </r>
      </text>
    </comment>
    <comment ref="W37" authorId="0" shapeId="0">
      <text>
        <r>
          <rPr>
            <b/>
            <sz val="9"/>
            <color indexed="81"/>
            <rFont val="Tahoma"/>
            <family val="2"/>
          </rPr>
          <t>กรอกอักษร " x " ลงในช่องผลการปฏิบัติจริง
"สังเกตุว่า ถ้าใส่ถูกต้อง ในช่องค่าคะแนนจะปรากฏตัวเลขขึ้น"</t>
        </r>
      </text>
    </comment>
    <comment ref="A39" authorId="1" shapeId="0">
      <text>
        <r>
          <rPr>
            <b/>
            <sz val="8"/>
            <color indexed="81"/>
            <rFont val="Tahoma"/>
            <family val="2"/>
          </rPr>
          <t>audit0419: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1. สร้างสรรค์ชุมชนอยู่เย็นเป็นสุข
2. เสริมสร้างขีดความสามารถการบริหารงานชุมชน
3. ส่งเสริมเศรษฐกิจสร้างสรรค์
4. เสริมสร้างธรรมาภิบาลและความมั่นคงของทุนชุมชน
5. เสริมสร้างองค์กรให้มีขีดสมรรถนะสูง</t>
        </r>
      </text>
    </comment>
    <comment ref="A61" authorId="0" shapeId="0">
      <text>
        <r>
          <rPr>
            <b/>
            <sz val="9"/>
            <color indexed="81"/>
            <rFont val="Tahoma"/>
            <family val="2"/>
          </rPr>
          <t xml:space="preserve">ให้ใส่ข้อมูล 1 เรื่องต่อ 1 แถวเท่านั้น ถ้าต้องการขึ้นบรรทัดใหม่ ในแถวเดียวกันให้กดปุ่ม Alt แล้วกดปุ่ม Enter 
------------------
</t>
        </r>
        <r>
          <rPr>
            <sz val="9"/>
            <color indexed="81"/>
            <rFont val="Tahoma"/>
            <family val="2"/>
          </rPr>
          <t>กรณีที่ ใส่ข้อมูลเป็นข้อ เช่น
1. xxxxxx
2. xxxxxx
3. xxxxxx
   ให้กดปุ่ม Alt แล้วกด Enter เพื่อขึ้นบรรทัดใหม่</t>
        </r>
      </text>
    </comment>
    <comment ref="B61" authorId="0" shapeId="0">
      <text>
        <r>
          <rPr>
            <b/>
            <sz val="9"/>
            <color indexed="81"/>
            <rFont val="Tahoma"/>
            <family val="2"/>
          </rPr>
          <t>ในช่องนี้ ให้ใส่ข้อมูล  1  เรื่อง   หรือ  1  ประเด็น  เท่านั้น  กรณีที่ข้อความมีความยาวเกินบรรทัด   
การขึ้นบรรทัดใหม่ในช่องนี้ให้กดปุ่ม  ALT  ค้างไว้ แล้ว  กดปุ่ม enter    เช่น
1.XXXXXXXXXXXXXXXXXXXXX  แล้วกดปุ่ม ALT  enter
XXXXXXXXXXXXXXXXXXXXXXXXXXX</t>
        </r>
      </text>
    </comment>
    <comment ref="E61" authorId="0" shapeId="0">
      <text>
        <r>
          <rPr>
            <b/>
            <sz val="9"/>
            <color indexed="81"/>
            <rFont val="Tahoma"/>
            <family val="2"/>
          </rPr>
          <t>ในช่องนี้ ให้ใส่ข้อมูล  1  เรื่อง   หรือ  1  ประเด็น  เท่านั้น  กรณีที่ข้อความมีความยาวเกินบรรทัด   
การขึ้นบรรทัดใหม่ในช่องนี้ให้กดปุ่ม  ALT  ค้างไว้ แล้ว  กดปุ่ม enter    เช่น
1.XXXXXXXXXXXXXXXXXXXXX  แล้วกดปุ่ม ALT  enter
XXXXXXXXXXXXXXXXXXXXXXXXXXX</t>
        </r>
      </text>
    </comment>
    <comment ref="H61" authorId="0" shapeId="0">
      <text>
        <r>
          <rPr>
            <b/>
            <sz val="9"/>
            <color indexed="81"/>
            <rFont val="Tahoma"/>
            <family val="2"/>
          </rPr>
          <t xml:space="preserve">ให้ใส่เป็นตัวเลข เช่น
ค่าเป้าหมาย = 1   หมายถึง   ยกระดับกลุ่มออมทรัพย์  5-9  กลุ่ม  
ค่าเป้าหมาย = 2   หมายถึง   ยกระดับกลุ่มออมทรัพย์ 10-14 กลุ่ม
ค่าเป้าหมาย = 3   หมายถึง   ยกระดับกลุ่มออมทรัพย์ 15-19 กลุ่ม  
ค่าเป้าหมาย = 4   หมายถึง   ยกระดับกลุ่มออมทรัพย์ 20-24 กลุ่ม
ค่าเป้าหมาย = 5   หมายถึง   ยกระดับกลุ่มออมทรัพย์ &gt;25 กลุ่ม
</t>
        </r>
      </text>
    </comment>
    <comment ref="I61" authorId="0" shapeId="0">
      <text>
        <r>
          <rPr>
            <b/>
            <sz val="9"/>
            <color indexed="81"/>
            <rFont val="Tahoma"/>
            <family val="2"/>
          </rPr>
          <t xml:space="preserve">ให้ใส่เป็นตัวเลข เช่น
ค่าเป้าหมาย = 1   หมายถึง   ยกระดับกลุ่มออมทรัพย์  5-9  กลุ่ม  
ค่าเป้าหมาย = 2   หมายถึง   ยกระดับกลุ่มออมทรัพย์ 10-14 กลุ่ม
ค่าเป้าหมาย = 3   หมายถึง   ยกระดับกลุ่มออมทรัพย์ 15-19 กลุ่ม  
ค่าเป้าหมาย = 4   หมายถึง   ยกระดับกลุ่มออมทรัพย์ 20-24 กลุ่ม
ค่าเป้าหมาย = 5   หมายถึง   ยกระดับกลุ่มออมทรัพย์ &gt;25 กลุ่ม
</t>
        </r>
      </text>
    </comment>
    <comment ref="J61" authorId="0" shapeId="0">
      <text>
        <r>
          <rPr>
            <b/>
            <sz val="9"/>
            <color indexed="81"/>
            <rFont val="Tahoma"/>
            <family val="2"/>
          </rPr>
          <t xml:space="preserve">ให้ใส่เป็นตัวเลข เช่น
ค่าเป้าหมาย = 1   หมายถึง   ยกระดับกลุ่มออมทรัพย์  5-9  กลุ่ม  
ค่าเป้าหมาย = 2   หมายถึง   ยกระดับกลุ่มออมทรัพย์ 10-14 กลุ่ม
ค่าเป้าหมาย = 3   หมายถึง   ยกระดับกลุ่มออมทรัพย์ 15-19 กลุ่ม  
ค่าเป้าหมาย = 4   หมายถึง   ยกระดับกลุ่มออมทรัพย์ 20-24 กลุ่ม
ค่าเป้าหมาย = 5   หมายถึง   ยกระดับกลุ่มออมทรัพย์ &gt;25 กลุ่ม
</t>
        </r>
      </text>
    </comment>
    <comment ref="K61" authorId="0" shapeId="0">
      <text>
        <r>
          <rPr>
            <b/>
            <sz val="9"/>
            <color indexed="81"/>
            <rFont val="Tahoma"/>
            <family val="2"/>
          </rPr>
          <t xml:space="preserve">ให้ใส่เป็นตัวเลข เช่น
ค่าเป้าหมาย = 1   หมายถึง   ยกระดับกลุ่มออมทรัพย์  5-9  กลุ่ม  
ค่าเป้าหมาย = 2   หมายถึง   ยกระดับกลุ่มออมทรัพย์ 10-14 กลุ่ม
ค่าเป้าหมาย = 3   หมายถึง   ยกระดับกลุ่มออมทรัพย์ 15-19 กลุ่ม  
ค่าเป้าหมาย = 4   หมายถึง   ยกระดับกลุ่มออมทรัพย์ 20-24 กลุ่ม
ค่าเป้าหมาย = 5   หมายถึง   ยกระดับกลุ่มออมทรัพย์ &gt;25 กลุ่ม
</t>
        </r>
      </text>
    </comment>
    <comment ref="L61" authorId="0" shapeId="0">
      <text>
        <r>
          <rPr>
            <b/>
            <sz val="9"/>
            <color indexed="81"/>
            <rFont val="Tahoma"/>
            <family val="2"/>
          </rPr>
          <t xml:space="preserve">ให้ใส่เป็นตัวเลข เช่น
ค่าเป้าหมาย = 1   หมายถึง   ยกระดับกลุ่มออมทรัพย์  5-9  กลุ่ม  
ค่าเป้าหมาย = 2   หมายถึง   ยกระดับกลุ่มออมทรัพย์ 10-14 กลุ่ม
ค่าเป้าหมาย = 3   หมายถึง   ยกระดับกลุ่มออมทรัพย์ 15-19 กลุ่ม  
ค่าเป้าหมาย = 4   หมายถึง   ยกระดับกลุ่มออมทรัพย์ 20-24 กลุ่ม
ค่าเป้าหมาย = 5   หมายถึง   ยกระดับกลุ่มออมทรัพย์ &gt;25 กลุ่ม
</t>
        </r>
      </text>
    </comment>
    <comment ref="R61" authorId="0" shapeId="0">
      <text>
        <r>
          <rPr>
            <b/>
            <sz val="9"/>
            <color indexed="81"/>
            <rFont val="Tahoma"/>
            <family val="2"/>
          </rPr>
          <t>กรอกค่าน้ำหนัก เป็นตัวเลขเท่านั้น
"โปรแกรมจะเปลี่ยนให้เป็น % อัตโนมัติ"</t>
        </r>
      </text>
    </comment>
    <comment ref="S61" authorId="0" shapeId="0">
      <text>
        <r>
          <rPr>
            <b/>
            <sz val="9"/>
            <color indexed="81"/>
            <rFont val="Tahoma"/>
            <family val="2"/>
          </rPr>
          <t>กรอกอักษร " x " ลงในช่องผลการปฏิบัติจริง
"สังเกตุว่า ถ้าใส่ถูกต้อง ในช่องค่าคะแนนจะปรากฏตัวเลขขึ้น"</t>
        </r>
      </text>
    </comment>
    <comment ref="T61" authorId="0" shapeId="0">
      <text>
        <r>
          <rPr>
            <b/>
            <sz val="9"/>
            <color indexed="81"/>
            <rFont val="Tahoma"/>
            <family val="2"/>
          </rPr>
          <t>กรอกอักษร " x " ลงในช่องผลการปฏิบัติจริง
"สังเกตุว่า ถ้าใส่ถูกต้อง ในช่องค่าคะแนนจะปรากฏตัวเลขขึ้น"</t>
        </r>
      </text>
    </comment>
    <comment ref="U61" authorId="0" shapeId="0">
      <text>
        <r>
          <rPr>
            <b/>
            <sz val="9"/>
            <color indexed="81"/>
            <rFont val="Tahoma"/>
            <family val="2"/>
          </rPr>
          <t>กรอกอักษร " x " ลงในช่องผลการปฏิบัติจริง
"สังเกตุว่า ถ้าใส่ถูกต้อง ในช่องค่าคะแนนจะปรากฏตัวเลขขึ้น"</t>
        </r>
      </text>
    </comment>
    <comment ref="V61" authorId="0" shapeId="0">
      <text>
        <r>
          <rPr>
            <b/>
            <sz val="9"/>
            <color indexed="81"/>
            <rFont val="Tahoma"/>
            <family val="2"/>
          </rPr>
          <t>กรอกอักษร " x " ลงในช่องผลการปฏิบัติจริง
"สังเกตุว่า ถ้าใส่ถูกต้อง ในช่องค่าคะแนนจะปรากฏตัวเลขขึ้น"</t>
        </r>
      </text>
    </comment>
    <comment ref="W61" authorId="0" shapeId="0">
      <text>
        <r>
          <rPr>
            <b/>
            <sz val="9"/>
            <color indexed="81"/>
            <rFont val="Tahoma"/>
            <family val="2"/>
          </rPr>
          <t>กรอกอักษร " x " ลงในช่องผลการปฏิบัติจริง
"สังเกตุว่า ถ้าใส่ถูกต้อง ในช่องค่าคะแนนจะปรากฏตัวเลขขึ้น"</t>
        </r>
      </text>
    </comment>
    <comment ref="E87" authorId="0" shapeId="0">
      <text>
        <r>
          <rPr>
            <b/>
            <sz val="9"/>
            <color indexed="81"/>
            <rFont val="Tahoma"/>
            <family val="2"/>
          </rPr>
          <t xml:space="preserve">ใส่เฉพาะตัวเลขเท่านั้น
ท่านที่ไม่รู้ระดับที่กำหนด ในตำแหน่งของท่าน ดูได้ที่ sheet3 นะครับมีให้ดู
</t>
        </r>
      </text>
    </comment>
    <comment ref="F87" authorId="0" shapeId="0">
      <text>
        <r>
          <rPr>
            <b/>
            <sz val="9"/>
            <color indexed="81"/>
            <rFont val="Tahoma"/>
            <family val="2"/>
          </rPr>
          <t xml:space="preserve">ใส่เฉพาะตัวเลขเท่านั้น คะแนนเต็มอยู่ที่ 5 คะแนน
</t>
        </r>
      </text>
    </comment>
    <comment ref="H87" authorId="0" shapeId="0">
      <text>
        <r>
          <rPr>
            <b/>
            <sz val="9"/>
            <color indexed="81"/>
            <rFont val="Tahoma"/>
            <family val="2"/>
          </rPr>
          <t xml:space="preserve">ให้ใส่ข้อมูล 1 เรื่องต่อ 1 แถวเท่านั้น ถ้าต้องการขึ้นบรรทัดใหม่ ในแถวเดียวกันให้กดปุ่ม Alt แล้วกดปุ่ม Enter </t>
        </r>
      </text>
    </comment>
    <comment ref="E101" authorId="0" shapeId="0">
      <text>
        <r>
          <rPr>
            <b/>
            <sz val="9"/>
            <color indexed="81"/>
            <rFont val="Tahoma"/>
            <family val="2"/>
          </rPr>
          <t>กรอกค่าน้ำหนัก เป็นตัวเลขเท่านั้น
"โปรแกรมจะเปลี่ยนให้เป็น % อัตโนมัติ"</t>
        </r>
      </text>
    </comment>
    <comment ref="F118" authorId="0" shapeId="0">
      <text>
        <r>
          <rPr>
            <b/>
            <sz val="9"/>
            <color indexed="81"/>
            <rFont val="Tahoma"/>
            <family val="2"/>
          </rPr>
          <t>ใส่เฉพาะตัวเลขเท่านั้น</t>
        </r>
      </text>
    </comment>
    <comment ref="G118" authorId="0" shapeId="0">
      <text>
        <r>
          <rPr>
            <b/>
            <sz val="9"/>
            <color indexed="81"/>
            <rFont val="Tahoma"/>
            <family val="2"/>
          </rPr>
          <t>ใส่เฉพาะตัวเลขเท่านั้น</t>
        </r>
      </text>
    </comment>
    <comment ref="J118" authorId="0" shapeId="0">
      <text>
        <r>
          <rPr>
            <b/>
            <sz val="9"/>
            <color indexed="81"/>
            <rFont val="Tahoma"/>
            <family val="2"/>
          </rPr>
          <t xml:space="preserve">1 แถวสามารถใส่เนื้อหาตัวอย่างได้ 2 บรรทัด 
----------
ถ้าต้องการขึ้นบรรทัดใหม่ ในแถวเดียวกันให้กดปุ่ม Alt แล้วกดปุ่ม Enter </t>
        </r>
      </text>
    </comment>
    <comment ref="B129" authorId="0" shapeId="0">
      <text>
        <r>
          <rPr>
            <b/>
            <sz val="9"/>
            <color indexed="81"/>
            <rFont val="Tahoma"/>
            <family val="2"/>
          </rPr>
          <t xml:space="preserve">1 แถวสามารถใส่เนื้อหาตัวอย่างได้ 2 บรรทัด 
----------
ถ้าต้องการขึ้นบรรทัดใหม่ ในแถวเดียวกันให้กดปุ่ม Alt แล้วกดปุ่ม Enter </t>
        </r>
      </text>
    </comment>
    <comment ref="H129" authorId="0" shapeId="0">
      <text>
        <r>
          <rPr>
            <b/>
            <sz val="9"/>
            <color indexed="81"/>
            <rFont val="Tahoma"/>
            <family val="2"/>
          </rPr>
          <t xml:space="preserve">1 แถวสามารถใส่เนื้อหาตัวอย่างได้ 2 บรรทัด 
----------
ถ้าต้องการขึ้นบรรทัดใหม่ ในแถวเดียวกันให้กดปุ่ม Alt แล้วกดปุ่ม Enter </t>
        </r>
      </text>
    </comment>
    <comment ref="A136" authorId="0" shapeId="0">
      <text>
        <r>
          <rPr>
            <sz val="9"/>
            <color indexed="81"/>
            <rFont val="Tahoma"/>
            <family val="2"/>
          </rPr>
          <t>กรณีใส่ข้อมูลแล้วต้องการขึ้นบรรทัดใหม่ในเซลล์นี้ให้กดปุ่ม Alt แล้วกดปุ่ม Enter 
------------------
กรณีที่ ใส่ข้อมูลเป็นข้อ เช่น
1. xxxxxx
2. xxxxxx
3. xxxxxx
   ให้กดปุ่ม Alt แล้วกด Enter เพื่อขึ้นบรรทัดใหม่</t>
        </r>
      </text>
    </comment>
    <comment ref="G136" authorId="0" shapeId="0">
      <text>
        <r>
          <rPr>
            <b/>
            <sz val="9"/>
            <color indexed="81"/>
            <rFont val="Tahoma"/>
            <family val="2"/>
          </rPr>
          <t>กรณีใส่ข้อมูลแล้วต้องการขึ้นบรรทัดใหม่ในเซลล์นี้ให้กดปุ่ม Alt แล้วกดปุ่ม Enter 
------------------
กรณีที่ ใส่ข้อมูลเป็นข้อ เช่น
1. xxxxxx
2. xxxxxx
3. xxxxxx
   ให้กดปุ่ม Alt แล้วกด Enter เพื่อขึ้นบรรทัดใหม่</t>
        </r>
      </text>
    </comment>
    <comment ref="A173" authorId="0" shapeId="0">
      <text>
        <r>
          <rPr>
            <b/>
            <sz val="9"/>
            <color indexed="81"/>
            <rFont val="Tahoma"/>
            <family val="2"/>
          </rPr>
          <t>ใส่เฉพาะตัวเลขเท่านั้น เช่น 2552</t>
        </r>
      </text>
    </comment>
    <comment ref="B173" authorId="0" shapeId="0">
      <text>
        <r>
          <rPr>
            <b/>
            <sz val="9"/>
            <color indexed="81"/>
            <rFont val="Tahoma"/>
            <family val="2"/>
          </rPr>
          <t>กรณีใส่ข้อมูลแล้วต้องการขึ้นบรรทัดใหม่ในเซลล์นี้ให้กดปุ่ม Alt แล้วกดปุ่ม Enter 
------------------
กรณีที่ ใส่ข้อมูลเป็นข้อ เช่น
1. xxxxxx
2. xxxxxx
3. xxxxxx
   ให้กดปุ่ม Alt แล้วกด Enter เพื่อขึ้นบรรทัดใหม่</t>
        </r>
      </text>
    </comment>
    <comment ref="C173" authorId="0" shapeId="0">
      <text>
        <r>
          <rPr>
            <b/>
            <sz val="9"/>
            <color indexed="81"/>
            <rFont val="Tahoma"/>
            <family val="2"/>
          </rPr>
          <t>กรณีใส่ข้อมูลแล้วต้องการขึ้นบรรทัดใหม่ในเซลล์นี้ให้กดปุ่ม Alt แล้วกดปุ่ม Enter 
------------------
กรณีที่ ใส่ข้อมูลเป็นข้อ เช่น
1. xxxxxx
2. xxxxxx
3. xxxxxx
   ให้กดปุ่ม Alt แล้วกด Enter เพื่อขึ้นบรรทัดใหม่</t>
        </r>
      </text>
    </comment>
    <comment ref="F173" authorId="0" shapeId="0">
      <text>
        <r>
          <rPr>
            <b/>
            <sz val="9"/>
            <color indexed="81"/>
            <rFont val="Tahoma"/>
            <family val="2"/>
          </rPr>
          <t>กรณีใส่ข้อมูลแล้วต้องการขึ้นบรรทัดใหม่ในเซลล์นี้ให้กดปุ่ม Alt แล้วกดปุ่ม Enter 
------------------
กรณีที่ ใส่ข้อมูลเป็นข้อ เช่น
1. xxxxxx
2. xxxxxx
3. xxxxxx
   ให้กดปุ่ม Alt แล้วกด Enter เพื่อขึ้นบรรทัดใหม่</t>
        </r>
      </text>
    </comment>
    <comment ref="H173" authorId="0" shapeId="0">
      <text>
        <r>
          <rPr>
            <b/>
            <sz val="9"/>
            <color indexed="81"/>
            <rFont val="Tahoma"/>
            <family val="2"/>
          </rPr>
          <t>กรณีใส่ข้อมูลแล้วต้องการขึ้นบรรทัดใหม่ในเซลล์นี้ให้กดปุ่ม Alt แล้วกดปุ่ม Enter 
------------------
กรณีที่ ใส่ข้อมูลเป็นข้อ เช่น
1. xxxxxx
2. xxxxxx
3. xxxxxx
   ให้กดปุ่ม Alt แล้วกด Enter เพื่อขึ้นบรรทัดใหม่</t>
        </r>
      </text>
    </comment>
    <comment ref="A174" authorId="0" shapeId="0">
      <text>
        <r>
          <rPr>
            <b/>
            <sz val="9"/>
            <color indexed="81"/>
            <rFont val="Tahoma"/>
            <family val="2"/>
          </rPr>
          <t>ใส่เฉพาะตัวเลขเท่านั้น เช่น 2552</t>
        </r>
      </text>
    </comment>
    <comment ref="B174" authorId="0" shapeId="0">
      <text>
        <r>
          <rPr>
            <b/>
            <sz val="9"/>
            <color indexed="81"/>
            <rFont val="Tahoma"/>
            <family val="2"/>
          </rPr>
          <t>กรณีใส่ข้อมูลแล้วต้องการขึ้นบรรทัดใหม่ในเซลล์นี้ให้กดปุ่ม Alt แล้วกดปุ่ม Enter 
------------------
กรณีที่ ใส่ข้อมูลเป็นข้อ เช่น
1. xxxxxx
2. xxxxxx
3. xxxxxx
   ให้กดปุ่ม Alt แล้วกด Enter เพื่อขึ้นบรรทัดใหม่</t>
        </r>
      </text>
    </comment>
    <comment ref="C174" authorId="0" shapeId="0">
      <text>
        <r>
          <rPr>
            <b/>
            <sz val="9"/>
            <color indexed="81"/>
            <rFont val="Tahoma"/>
            <family val="2"/>
          </rPr>
          <t>กรณีใส่ข้อมูลแล้วต้องการขึ้นบรรทัดใหม่ในเซลล์นี้ให้กดปุ่ม Alt แล้วกดปุ่ม Enter 
------------------
กรณีที่ ใส่ข้อมูลเป็นข้อ เช่น
1. xxxxxx
2. xxxxxx
3. xxxxxx
   ให้กดปุ่ม Alt แล้วกด Enter เพื่อขึ้นบรรทัดใหม่</t>
        </r>
      </text>
    </comment>
    <comment ref="H174" authorId="0" shapeId="0">
      <text>
        <r>
          <rPr>
            <b/>
            <sz val="9"/>
            <color indexed="81"/>
            <rFont val="Tahoma"/>
            <family val="2"/>
          </rPr>
          <t>กรณีใส่ข้อมูลแล้วต้องการขึ้นบรรทัดใหม่ในเซลล์นี้ให้กดปุ่ม Alt แล้วกดปุ่ม Enter 
------------------
กรณีที่ ใส่ข้อมูลเป็นข้อ เช่น
1. xxxxxx
2. xxxxxx
3. xxxxxx
   ให้กดปุ่ม Alt แล้วกด Enter เพื่อขึ้นบรรทัดใหม่</t>
        </r>
      </text>
    </comment>
    <comment ref="A175" authorId="0" shapeId="0">
      <text>
        <r>
          <rPr>
            <b/>
            <sz val="9"/>
            <color indexed="81"/>
            <rFont val="Tahoma"/>
            <family val="2"/>
          </rPr>
          <t>ใส่เฉพาะตัวเลขเท่านั้น เช่น 2552</t>
        </r>
      </text>
    </comment>
    <comment ref="A199" authorId="0" shapeId="0">
      <text>
        <r>
          <rPr>
            <b/>
            <sz val="9"/>
            <color indexed="81"/>
            <rFont val="Tahoma"/>
            <family val="2"/>
          </rPr>
          <t>ใส่เฉพาะตัวเลขเท่านั้น เช่น 2552</t>
        </r>
      </text>
    </comment>
    <comment ref="B199" authorId="0" shapeId="0">
      <text>
        <r>
          <rPr>
            <b/>
            <sz val="9"/>
            <color indexed="81"/>
            <rFont val="Tahoma"/>
            <family val="2"/>
          </rPr>
          <t>กรณีใส่ข้อมูลแล้วต้องการขึ้นบรรทัดใหม่ในเซลล์นี้ให้กดปุ่ม Alt แล้วกดปุ่ม Enter 
------------------
กรณีที่ ใส่ข้อมูลเป็นข้อ เช่น
1. xxxxxx
2. xxxxxx
3. xxxxxx
   ให้กดปุ่ม Alt แล้วกด Enter เพื่อขึ้นบรรทัดใหม่</t>
        </r>
      </text>
    </comment>
    <comment ref="E199" authorId="0" shapeId="0">
      <text>
        <r>
          <rPr>
            <b/>
            <sz val="9"/>
            <color indexed="81"/>
            <rFont val="Tahoma"/>
            <family val="2"/>
          </rPr>
          <t>กรณีใส่ข้อมูลแล้วต้องการขึ้นบรรทัดใหม่ในเซลล์นี้ให้กดปุ่ม Alt แล้วกดปุ่ม Enter 
------------------
กรณีที่ ใส่ข้อมูลเป็นข้อ เช่น
1. xxxxxx
2. xxxxxx
3. xxxxxx
   ให้กดปุ่ม Alt แล้วกด Enter เพื่อขึ้นบรรทัดใหม่</t>
        </r>
      </text>
    </comment>
    <comment ref="H199" authorId="0" shapeId="0">
      <text>
        <r>
          <rPr>
            <b/>
            <sz val="9"/>
            <color indexed="81"/>
            <rFont val="Tahoma"/>
            <family val="2"/>
          </rPr>
          <t>กรณีใส่ข้อมูลแล้วต้องการขึ้นบรรทัดใหม่ในเซลล์นี้ให้กดปุ่ม Alt แล้วกดปุ่ม Enter 
------------------
กรณีที่ ใส่ข้อมูลเป็นข้อ เช่น
1. xxxxxx
2. xxxxxx
3. xxxxxx
   ให้กดปุ่ม Alt แล้วกด Enter เพื่อขึ้นบรรทัดใหม่</t>
        </r>
      </text>
    </comment>
    <comment ref="H202" authorId="0" shapeId="0">
      <text>
        <r>
          <rPr>
            <b/>
            <sz val="9"/>
            <color indexed="81"/>
            <rFont val="Tahoma"/>
            <family val="2"/>
          </rPr>
          <t>กรณีใส่ข้อมูลแล้วต้องการขึ้นบรรทัดใหม่ในเซลล์นี้ให้กดปุ่ม Alt แล้วกดปุ่ม Enter 
------------------
กรณีที่ ใส่ข้อมูลเป็นข้อ เช่น
1. xxxxxx
2. xxxxxx
3. xxxxxx
   ให้กดปุ่ม Alt แล้วกด Enter เพื่อขึ้นบรรทัดใหม่</t>
        </r>
      </text>
    </comment>
    <comment ref="A225" authorId="0" shapeId="0">
      <text>
        <r>
          <rPr>
            <sz val="9"/>
            <color indexed="81"/>
            <rFont val="Tahoma"/>
            <family val="2"/>
          </rPr>
          <t>กรณีใส่ข้อมูลแล้วต้องการขึ้นบรรทัดใหม่ในเซลล์นี้ให้กดปุ่ม Alt แล้วกดปุ่ม Enter 
------------------
กรณีที่ ใส่ข้อมูลเป็นข้อ เช่น
1. xxxxxx
2. xxxxxx
3. xxxxxx
   ให้กดปุ่ม Alt แล้วกด Enter เพื่อขึ้นบรรทัดใหม่</t>
        </r>
      </text>
    </comment>
    <comment ref="E225" authorId="0" shapeId="0">
      <text>
        <r>
          <rPr>
            <b/>
            <sz val="9"/>
            <color indexed="81"/>
            <rFont val="Tahoma"/>
            <family val="2"/>
          </rPr>
          <t>กรณีใส่ข้อมูลแล้วต้องการขึ้นบรรทัดใหม่ในเซลล์นี้ให้กดปุ่ม Alt แล้วกดปุ่ม Enter 
------------------
กรณีที่ ใส่ข้อมูลเป็นข้อ เช่น
1. xxxxxx
2. xxxxxx
3. xxxxxx
   ให้กดปุ่ม Alt แล้วกด Enter เพื่อขึ้นบรรทัดใหม่</t>
        </r>
      </text>
    </comment>
    <comment ref="G225" authorId="0" shapeId="0">
      <text>
        <r>
          <rPr>
            <b/>
            <sz val="9"/>
            <color indexed="81"/>
            <rFont val="Tahoma"/>
            <family val="2"/>
          </rPr>
          <t>กรณีใส่ข้อมูลแล้วต้องการขึ้นบรรทัดใหม่ในเซลล์นี้ให้กดปุ่ม Alt แล้วกดปุ่ม Enter 
------------------
กรณีที่ ใส่ข้อมูลเป็นข้อ เช่น
1. xxxxxx
2. xxxxxx
3. xxxxxx
   ให้กดปุ่ม Alt แล้วกด Enter เพื่อขึ้นบรรทัดใหม่</t>
        </r>
      </text>
    </comment>
  </commentList>
</comments>
</file>

<file path=xl/sharedStrings.xml><?xml version="1.0" encoding="utf-8"?>
<sst xmlns="http://schemas.openxmlformats.org/spreadsheetml/2006/main" count="445" uniqueCount="257">
  <si>
    <t>ตำแหน่ง</t>
  </si>
  <si>
    <t>น้ำหนัก</t>
  </si>
  <si>
    <t>ผลการประเมิน</t>
  </si>
  <si>
    <t>น้ำหนักรวม</t>
  </si>
  <si>
    <t>ตัวอย่างเหตุการณ์ที่ผู้ถูกประเมินปฏิบัติ</t>
  </si>
  <si>
    <t>ตัวชี้วัด</t>
  </si>
  <si>
    <t>1. ความรู้</t>
  </si>
  <si>
    <t>2. ทักษะที่จำเป็น</t>
  </si>
  <si>
    <t xml:space="preserve"> - การใช้คอมพิวเตอร์</t>
  </si>
  <si>
    <t xml:space="preserve"> - การใช้ภาษาอังกฤษ</t>
  </si>
  <si>
    <t xml:space="preserve"> - การคำนวณ</t>
  </si>
  <si>
    <t xml:space="preserve"> - การบริหารจัดการข้อมูล</t>
  </si>
  <si>
    <t>แผนความก้าวหน้าในสายอาชีพ : ตำแหน่งงานที่สนใจในลำดับถัดไป (เรียงลำดับความสนใจ)</t>
  </si>
  <si>
    <t>จุดเด่นที่สามารถนำไปสู่ตำแหน่งที่ต้องการ หรือทำงานในตำแหน่งเดิมได้อย่างมีประสิทธิภาพ</t>
  </si>
  <si>
    <t>ค่าเป้าหมาย</t>
  </si>
  <si>
    <t>ยุทธศาสตร์/ภารกิจ</t>
  </si>
  <si>
    <t>ความสอดคล้องต่อ</t>
  </si>
  <si>
    <t>แบบฟอร์มการประเมินผลการปฏิบัติราชการ   กรมการพัฒนาชุมชน</t>
  </si>
  <si>
    <t>ค่าคะแนน</t>
  </si>
  <si>
    <t>ผลรวมถ่วงน้ำหนัก     (ผลสำเร็จของงาน)  +   (สมรรถนะ)</t>
  </si>
  <si>
    <t>ดีเด่น</t>
  </si>
  <si>
    <t>ดีมาก</t>
  </si>
  <si>
    <t>ดี</t>
  </si>
  <si>
    <t xml:space="preserve">พอใช้ </t>
  </si>
  <si>
    <t>ต้องปรับปรุง</t>
  </si>
  <si>
    <t xml:space="preserve"> - ความรู้  เกี่ยวกับการพัฒนาชุมชน</t>
  </si>
  <si>
    <t xml:space="preserve"> - ความรู้  เกี่ยวกับกฎหมายและระเบียบที่เกี่ยวข้อง</t>
  </si>
  <si>
    <t xml:space="preserve"> - ความรู้เกี่ยวกับนโยบายและแผนงานที่รับผิดชอบ</t>
  </si>
  <si>
    <t>ลงลายมือชื่อผู้รับการประเมิน</t>
  </si>
  <si>
    <t>ลงลายมือชื่อผู้บังคับบัญชาลำดับถัดไป</t>
  </si>
  <si>
    <t>ผลงานดีเด่น/ริเริ่ม/นวัตกรรม</t>
  </si>
  <si>
    <t>สถานที่ดำเนินงาน</t>
  </si>
  <si>
    <t>คำชี้แจงแบบประเมินผลการปฏิบัติราชการ</t>
  </si>
  <si>
    <t xml:space="preserve">ตัวชี้วัดผลสำเร็จของงาน (KPIs)  ทีม </t>
  </si>
  <si>
    <t>ส่วนที่  2  สมรรถนะประจำตำแหน่งงาน</t>
  </si>
  <si>
    <t>ส่วนที่  3  สรุปผลการประเมิน</t>
  </si>
  <si>
    <t>ส่วนที่  4  แผนพัฒนาผลการปฏิบัติงานรายบุคคล  และเป้าหมายความก้าวหน้าในสายอาชีพ</t>
  </si>
  <si>
    <t>ส่วนที่  5  การลงนามร่วมกันระหว่างผู้บังคับบัญชาและผู้ใต้บังคับบัญชา  ณ ต้นรอบการประเมิน  และเมื่อครบรอบการประเมิน</t>
  </si>
  <si>
    <t>ส่วนที่  7  รายละเอียดข้อมูลผลการปฏิบัติงานแนบท้ายแบบประเมิน</t>
  </si>
  <si>
    <t>น้ำ</t>
  </si>
  <si>
    <t>หนัก</t>
  </si>
  <si>
    <t>เป้าหมายผลสำเร็จของงาน (ทีม)</t>
  </si>
  <si>
    <t>เป้าหมายผลสำเร็จของงาน(บุคคล)</t>
  </si>
  <si>
    <t>เกณฑ์การประเมินและระดับผลการประเมิน</t>
  </si>
  <si>
    <t>ปี พ.ศ.</t>
  </si>
  <si>
    <t>ย้อนหลัง  3  ปี</t>
  </si>
  <si>
    <t>งาน/โครงการ/กิจกรรมในความรับผิดชอบ</t>
  </si>
  <si>
    <t>สถานที่ดำเนินการ</t>
  </si>
  <si>
    <t>(หมู่บ้าน/ตำบล/อำเภอ/จังหวัด/เขต/กลุ่มงาน/ฝ่าย/หน่วยงาน)</t>
  </si>
  <si>
    <t>ข้อมูลปริมาณงาน</t>
  </si>
  <si>
    <t>(จำนวน/หน่วยนับ)</t>
  </si>
  <si>
    <t>และสถานที่ดำเนินงาน</t>
  </si>
  <si>
    <t>ข้อมูลเชิงปริมาณ</t>
  </si>
  <si>
    <t>ข้อมูลเชิงคุณภาพของผลงาน  ที่สามารถเป็นแบบอย่าง หรือ วิธีปฏิบัติที่ดี:Best Practice</t>
  </si>
  <si>
    <t xml:space="preserve">7.1  ข้อมูลผลงานดีเด่นย้อนหลัง  3   ปี   </t>
  </si>
  <si>
    <t>7.2  ข้อมูลปริมาณงานทั้งหมดในความรับผิดชอบ  (ในรอบการประเมิน)</t>
  </si>
  <si>
    <t>7.3  ข้อมูลผลการปฏิบัติงานดีเด่น (ในรอบการประเมิน)</t>
  </si>
  <si>
    <t>ข้อมูลเชิงคุณภาพของผลงานที่สามารถเป็นแบบอย่าง/วิธีปฏิบัติที่ดี</t>
  </si>
  <si>
    <t>(Best Practice) ที่ปรากฎหลักฐานเชิงประจักษ์ สามารถอ้างอิงได้</t>
  </si>
  <si>
    <t>แบบประเมินผลการปฏิบัติราชการ  ประกอบด้วย 7  ส่วน  ดังนี้</t>
  </si>
  <si>
    <t>ผล</t>
  </si>
  <si>
    <t>การประเมิน</t>
  </si>
  <si>
    <t>ความรู้และทักษะ ประจำตำแหน่งงาน ตามระดับที่กำหนด</t>
  </si>
  <si>
    <t xml:space="preserve">  1.1  เป้าหมายและผลการปฏิบัติงานรายทีม</t>
  </si>
  <si>
    <t>ผลการปฏิบัติจริง</t>
  </si>
  <si>
    <t>ผลรวมคะแนนเฉลี่ย</t>
  </si>
  <si>
    <t xml:space="preserve">   ผลสัมฤทธิ์ถ่วงน้ำหนักของงาน (ทีม+บุคคล)  </t>
  </si>
  <si>
    <t xml:space="preserve">   ผลการประเมินสมรรถนะถ่วงน้ำหนัก </t>
  </si>
  <si>
    <t>ร้อยละ</t>
  </si>
  <si>
    <t>ระดับคะแนน</t>
  </si>
  <si>
    <t>(ผู้ประเมินและผู้ถูกประเมินร่วมกันกรอก)</t>
  </si>
  <si>
    <t>ความรู้  ทักษะ  สมรรถนะอื่นๆ  ที่จำเป็นต้องได้รับการพัฒนาเพื่อไปสู่ตำแหน่งงานที่สนใจ</t>
  </si>
  <si>
    <t>ตำแหน่ง :</t>
  </si>
  <si>
    <t>ระดับ :</t>
  </si>
  <si>
    <t>สังกัด:</t>
  </si>
  <si>
    <t>เงินเดือน:</t>
  </si>
  <si>
    <t>อายุงานในตำแหน่ง:</t>
  </si>
  <si>
    <t>สังกัด :</t>
  </si>
  <si>
    <t>เป้า</t>
  </si>
  <si>
    <t>ช่วงห่าง</t>
  </si>
  <si>
    <t>คะแนนเต็ม</t>
  </si>
  <si>
    <t>ลายมือชื่อผู้บังคับบัญชา (ผู้ประเมิน)</t>
  </si>
  <si>
    <t>จุดด้อยที่ควรปรับปรุงพัฒนาเพื่อไปสู่ตำแหน่งที่ต้องการหรือทำงานในตำแหน่งเดิมให้มีประสิทธิภาพ</t>
  </si>
  <si>
    <t xml:space="preserve">   วัน/เดือน/ปี</t>
  </si>
  <si>
    <t xml:space="preserve">         วัน/เดือน/ปี</t>
  </si>
  <si>
    <t>วัน/เดือน/ปี</t>
  </si>
  <si>
    <t xml:space="preserve">(             )      </t>
  </si>
  <si>
    <t xml:space="preserve"> เห็นด้วยกับผลประเมินข้างต้น</t>
  </si>
  <si>
    <t xml:space="preserve"> ไม่เห็นด้วย  และให้ปรับผลการประเมิน  เนื่องจาก...................................</t>
  </si>
  <si>
    <r>
      <rPr>
        <b/>
        <sz val="18"/>
        <rFont val="AngsanaUPC"/>
        <family val="1"/>
        <charset val="222"/>
      </rPr>
      <t xml:space="preserve">    </t>
    </r>
    <r>
      <rPr>
        <b/>
        <sz val="18"/>
        <rFont val="Wingdings"/>
        <charset val="2"/>
      </rPr>
      <t xml:space="preserve">   </t>
    </r>
    <r>
      <rPr>
        <b/>
        <sz val="18"/>
        <rFont val="AngsanaUPC"/>
        <family val="1"/>
        <charset val="222"/>
      </rPr>
      <t xml:space="preserve">        </t>
    </r>
    <r>
      <rPr>
        <b/>
        <sz val="18"/>
        <rFont val="Wingdings"/>
        <charset val="2"/>
      </rPr>
      <t>r</t>
    </r>
    <r>
      <rPr>
        <b/>
        <sz val="18"/>
        <rFont val="AngsanaUPC"/>
        <family val="1"/>
        <charset val="222"/>
      </rPr>
      <t xml:space="preserve">   </t>
    </r>
  </si>
  <si>
    <r>
      <rPr>
        <b/>
        <sz val="18"/>
        <rFont val="AngsanaUPC"/>
        <family val="1"/>
        <charset val="222"/>
      </rPr>
      <t xml:space="preserve">       </t>
    </r>
    <r>
      <rPr>
        <b/>
        <sz val="18"/>
        <rFont val="Wingdings"/>
        <charset val="2"/>
      </rPr>
      <t>r</t>
    </r>
    <r>
      <rPr>
        <b/>
        <sz val="18"/>
        <rFont val="AngsanaUPC"/>
        <family val="1"/>
        <charset val="222"/>
      </rPr>
      <t xml:space="preserve">   </t>
    </r>
  </si>
  <si>
    <t>ส่วนที่ 1 : เป้าหมายและผลการปฏิบัติงานของทีมและบุคคล</t>
  </si>
  <si>
    <t>ส่วนที่  4 : แผนพัฒนาผลการปฏิบัติงานรายบุคคล และเป้าหมายความก้าวหน้าในสายอาชีพ</t>
  </si>
  <si>
    <t>ส่วนที่ 7 : รายละเอียดข้อมูลผลการปฏิบัติงานแนบท้ายแบบประเมิน</t>
  </si>
  <si>
    <t>ส่วนที่ 3 : สรุปผลการประเมิน</t>
  </si>
  <si>
    <t>ระดับที่กำหนด</t>
  </si>
  <si>
    <t>เลขบัตรประจำตัวประชาชน:</t>
  </si>
  <si>
    <t xml:space="preserve"> ปี พ.ศ.</t>
  </si>
  <si>
    <t>รอบประเมิน</t>
  </si>
  <si>
    <t xml:space="preserve">ลำดับที่ 1. </t>
  </si>
  <si>
    <t xml:space="preserve">ลำดับที่ 2. </t>
  </si>
  <si>
    <t xml:space="preserve"> ลำดับที่ 3. </t>
  </si>
  <si>
    <t xml:space="preserve">ลำดับที่ 4. </t>
  </si>
  <si>
    <t xml:space="preserve">ชื่อ-สกุล  ผู้รับการประเมิน: </t>
  </si>
  <si>
    <t xml:space="preserve">ชื่อผู้บังคับบัญชา/ผู้ประเมิน : </t>
  </si>
  <si>
    <t xml:space="preserve">    1.1  เป้าหมายและผลการปฏิบัติงานรายทีม (ต่อ)</t>
  </si>
  <si>
    <t xml:space="preserve">  1.2  เป้าหมายและผลการปฏิบัติงานรายบุคคล (ต่อ)</t>
  </si>
  <si>
    <t xml:space="preserve">  1.2  เป้าหมายและผลการปฏิบัติงานรายบุคคล </t>
  </si>
  <si>
    <t>น้ำหนักรวมทั้งหมด</t>
  </si>
  <si>
    <t>คะแนนร้อยละ</t>
  </si>
  <si>
    <t>การรับรองผลการประเมิน</t>
  </si>
  <si>
    <t>ลงชื่อ :</t>
  </si>
  <si>
    <t>วันที่ :</t>
  </si>
  <si>
    <t>ได้แจ้งผลการประเมินและผู้รับการประเมินได้ลงนามรับทราบ</t>
  </si>
  <si>
    <t>ได้แจ้งผลการประเมินเมื่อวันที่</t>
  </si>
  <si>
    <t>แต่ผู้รับการประเมินไม่ลงนามรับทราบ</t>
  </si>
  <si>
    <t>โดยมี</t>
  </si>
  <si>
    <t>เป็นพยาน</t>
  </si>
  <si>
    <r>
      <t xml:space="preserve">ส่วนที่   1  </t>
    </r>
    <r>
      <rPr>
        <b/>
        <sz val="14"/>
        <rFont val="AngsanaUPC"/>
        <family val="1"/>
        <charset val="222"/>
      </rPr>
      <t xml:space="preserve">เป้าหมายและผลการปฏิบัติงาน </t>
    </r>
  </si>
  <si>
    <r>
      <t xml:space="preserve">                    </t>
    </r>
    <r>
      <rPr>
        <sz val="14"/>
        <rFont val="Wingdings"/>
        <charset val="2"/>
      </rPr>
      <t>l</t>
    </r>
    <r>
      <rPr>
        <sz val="14"/>
        <rFont val="AngsanaUPC"/>
        <family val="1"/>
        <charset val="222"/>
      </rPr>
      <t>ผู้บังคับบัญชาซึ่งเป็นผู้ประเมิน  และผู้ใต้บังคับบัญชาซึ่งเป็นผู้รับการประเมิน   ร่วมกันประเมินผลการปฏิบัติงานจริงเปรียบเทียบกับค่าเป้าหมาย ที่ได้กำหนดไว้   เมื่อครบรอบการประเมิน</t>
    </r>
  </si>
  <si>
    <r>
      <t xml:space="preserve">                    </t>
    </r>
    <r>
      <rPr>
        <sz val="14"/>
        <rFont val="Wingdings"/>
        <charset val="2"/>
      </rPr>
      <t>l</t>
    </r>
    <r>
      <rPr>
        <sz val="14"/>
        <rFont val="AngsanaUPC"/>
        <family val="1"/>
        <charset val="222"/>
      </rPr>
      <t>ผู้บังคับบัญชาซึ่งเป็นผู้ประเมิน  และผู้ใต้บังคับบัญชาซึ่งเป็นผู้รับการประเมิน   ร่วมกันประเมินสมรรถนะเปรียบเทียบกับค่าระดับ ที่ได้กำหนดไว้   เมื่อครบรอบการประเมิน</t>
    </r>
  </si>
  <si>
    <r>
      <t xml:space="preserve">                    </t>
    </r>
    <r>
      <rPr>
        <sz val="14"/>
        <rFont val="Wingdings"/>
        <charset val="2"/>
      </rPr>
      <t>l</t>
    </r>
    <r>
      <rPr>
        <sz val="14"/>
        <rFont val="AngsanaUPC"/>
        <family val="1"/>
        <charset val="222"/>
      </rPr>
      <t>ระบบจะคำนวณค่าคะแนนผลการประเมินสรุปเป็นค่าคะแนนผลรวมถ่วงน้ำหนัก   ซึ่งประกอบด้วยค่าคะแนนจากผลการปฏิบัติงาน  (ทีม + บุคคล)  รวมกับ ค่าคะแนนผลการประเมินสมรรถนะ</t>
    </r>
  </si>
  <si>
    <r>
      <t xml:space="preserve">                  </t>
    </r>
    <r>
      <rPr>
        <sz val="14"/>
        <rFont val="Angsana New"/>
        <family val="1"/>
      </rPr>
      <t xml:space="preserve">  </t>
    </r>
    <r>
      <rPr>
        <sz val="14"/>
        <rFont val="Wingdings"/>
        <charset val="2"/>
      </rPr>
      <t>l</t>
    </r>
    <r>
      <rPr>
        <sz val="14"/>
        <rFont val="Angsana New"/>
        <family val="1"/>
      </rPr>
      <t xml:space="preserve">ผู้บังคับบัญชาซึ่งเป็นผู้ประเมินใส่เครื่องหมาย  </t>
    </r>
    <r>
      <rPr>
        <sz val="14"/>
        <rFont val="Wingdings 2"/>
        <family val="1"/>
        <charset val="2"/>
      </rPr>
      <t>P</t>
    </r>
    <r>
      <rPr>
        <sz val="14"/>
        <rFont val="Angsana New"/>
        <family val="1"/>
      </rPr>
      <t xml:space="preserve">ในช่อง </t>
    </r>
    <r>
      <rPr>
        <sz val="14"/>
        <rFont val="Wingdings"/>
        <charset val="2"/>
      </rPr>
      <t>m</t>
    </r>
    <r>
      <rPr>
        <sz val="14"/>
        <rFont val="Angsana New"/>
        <family val="1"/>
      </rPr>
      <t xml:space="preserve">  หัวข้อเกณฑ์การประเมินและระดับผลการประเมิน</t>
    </r>
  </si>
  <si>
    <r>
      <t xml:space="preserve">                    </t>
    </r>
    <r>
      <rPr>
        <sz val="14"/>
        <rFont val="Wingdings"/>
        <charset val="2"/>
      </rPr>
      <t>l</t>
    </r>
    <r>
      <rPr>
        <sz val="14"/>
        <rFont val="AngsanaUPC"/>
        <family val="1"/>
        <charset val="222"/>
      </rPr>
      <t>ผู้บังคับบัญชาซึ่งเป็นผู้ประเมิน  และผู้ใต้บังคับบัญชา ร่วมกันประเมินความรู้ ทักษะเปรียบเทียบกับค่าระดับ ที่ได้กำหนดไว้   เมื่อครบรอบการประเมินเพื่อนำผลไปใช้ในการพัฒนา</t>
    </r>
  </si>
  <si>
    <r>
      <t xml:space="preserve">                    </t>
    </r>
    <r>
      <rPr>
        <sz val="14"/>
        <rFont val="Wingdings"/>
        <charset val="2"/>
      </rPr>
      <t>l</t>
    </r>
    <r>
      <rPr>
        <sz val="14"/>
        <rFont val="AngsanaUPC"/>
        <family val="1"/>
        <charset val="222"/>
      </rPr>
      <t>ผู้ใต้บังคับบัญชา กรอกข้อมูลผลการปฏิบัติงานเมื่อครบรอบการประเมินเพื่อนำผลไปใช้ในการจัดทำแฟ้มข้อมูลประวัติบุคคลและผลงาน</t>
    </r>
  </si>
  <si>
    <t xml:space="preserve">ปีงบประมาณ พ.ศ. </t>
  </si>
  <si>
    <t xml:space="preserve">ถึง </t>
  </si>
  <si>
    <t>วันที่ 30 เดือน กันยายน</t>
  </si>
  <si>
    <t>วันที่ 1 เดือน เมษายน</t>
  </si>
  <si>
    <t xml:space="preserve">ครั้งที่  1 :    </t>
  </si>
  <si>
    <t xml:space="preserve">ครั้งที่  2 :    </t>
  </si>
  <si>
    <t>90 ขึ้นไป</t>
  </si>
  <si>
    <t>80 - 89</t>
  </si>
  <si>
    <t>70 - 79</t>
  </si>
  <si>
    <t>60 - 69</t>
  </si>
  <si>
    <t xml:space="preserve">ต่ำกว่า 60 </t>
  </si>
  <si>
    <t>ณ ต้นรอบการประเมิน</t>
  </si>
  <si>
    <t>ณ สิ้นสุดรอบการประเมิน</t>
  </si>
  <si>
    <t xml:space="preserve">ที่ปรากฎหลักฐานเชิงประจักษ์สามารถอ้างอิงได้  </t>
  </si>
  <si>
    <t>ความคิดเห็นข้อเสนอแนะแนวทางการพัฒนาปรับปรุงการปฏิบัติงานของผู้ประเมิน</t>
  </si>
  <si>
    <t>คะแนนประเมินสูงสุด</t>
  </si>
  <si>
    <t>4.5 - 5</t>
  </si>
  <si>
    <t>3.99 - 4.49</t>
  </si>
  <si>
    <t>3.48 - 3.98</t>
  </si>
  <si>
    <t>2.97 - 3.47</t>
  </si>
  <si>
    <t>0 - 2.96</t>
  </si>
  <si>
    <t xml:space="preserve"> เห็นด้วยกับการกำหนดตัวชี้วัดข้างต้น</t>
  </si>
  <si>
    <t xml:space="preserve"> ไม่เห็นด้วย  และให้ปรับตัวชี้วัด</t>
  </si>
  <si>
    <t xml:space="preserve">(      )      </t>
  </si>
  <si>
    <t xml:space="preserve">(       )      </t>
  </si>
  <si>
    <t>ไม่เห็นด้วยกับผลการประเมินดังกล่าว</t>
  </si>
  <si>
    <t xml:space="preserve"> เห็นด้วยกับผลการประเมินดังกล่าว</t>
  </si>
  <si>
    <t>ลงชื่อ
ตำแหน่ง</t>
  </si>
  <si>
    <t xml:space="preserve">วันที่ 31 เดือน มีนาคม </t>
  </si>
  <si>
    <t xml:space="preserve">วันที่ 1 เดือน ตุลาคม </t>
  </si>
  <si>
    <t>ส่วนที่  6   ความคิดเห็นของผู้ให้ข้อมูลประกอบการพิจารณาและผู้บังคับบัญชาเหนือขี้นไป</t>
  </si>
  <si>
    <r>
      <rPr>
        <b/>
        <sz val="14"/>
        <rFont val="AngsanaUPC"/>
        <family val="1"/>
        <charset val="222"/>
      </rPr>
      <t xml:space="preserve">6.2 ความเห็นของผู้บังคับบัญชาระดับถัดไป ( ณ ปลายรอบการประเมิน)            </t>
    </r>
    <r>
      <rPr>
        <sz val="14"/>
        <rFont val="AngsanaUPC"/>
        <family val="1"/>
        <charset val="222"/>
      </rPr>
      <t xml:space="preserve">   </t>
    </r>
  </si>
  <si>
    <t>ตัวชี้วัดผลสำเร็จของงาน (KPIs) รายบุคคล</t>
  </si>
  <si>
    <t>สมรรถนะหลัก 5 ด้าน ตามระดับที่กำหนด</t>
  </si>
  <si>
    <t>ส่วนที่  2 : สมรรถนะประจำตำแหน่งงาน  (ผู้ประเมินและผู้รับการประเมินร่วมกันกรอก)</t>
  </si>
  <si>
    <t>ตัวอย่างเหตุการณ์ที่ผู้รับการประเมินปฏิบัติ</t>
  </si>
  <si>
    <t>(ผู้ประเมินและผู้รับการประเมินร่วมกันกรอกข้อมูล)</t>
  </si>
  <si>
    <t>1. การมุ่งผลสัมฤทธิ์</t>
  </si>
  <si>
    <t>2. บริการที่ดี</t>
  </si>
  <si>
    <t>3. การสั่งสมความเชี่ยวชาญในงานอาชีพ</t>
  </si>
  <si>
    <t>4. การยึดมั่นในความถูกต้องชอบธรรมและจริยธรรม</t>
  </si>
  <si>
    <t>5. การทำงานเป็นทีม</t>
  </si>
  <si>
    <t xml:space="preserve">     ความรู้และทักษะ ประจำตำแหน่งงาน  (ผู้ประเมิน และผู้รับการประเมินร่วมกันกรอกข้อมูล)</t>
  </si>
  <si>
    <t xml:space="preserve">ส่วนที่ 5: ผู้รับการประเมิน และผู้ประเมินลงนามร่วมกัน  </t>
  </si>
  <si>
    <t>ลงชื่อผู้ประเมิน</t>
  </si>
  <si>
    <t>ผู้รับการประเมิน</t>
  </si>
  <si>
    <t xml:space="preserve">                                                                                                                   ส่วนที่ 6 : ความคิดเห็นของผู้ให้ข้อมูลประกอบการพิจารณาของผู้ประเมิน
6.1 ความคิดเห็นของผู้ว่าราชการจังหวัด  หรือหัวหน้าส่วนราชการ ผู้บังคับบัญชา ตามบัญชีถือจ่ายเงินเดือนข้าราชการ (จ.18)
ความเห็น ณ ต้นรอบการประเมิน (ตุลาคม/เมษายน)                                                                                                                                                                        ความเห็น ณ ปลายรอบการประเมิน (มีนาคม/กันยายน)</t>
  </si>
  <si>
    <t xml:space="preserve">ลายมือชื่อ </t>
  </si>
  <si>
    <t>ลายมือชื่อผู้รับการประเมิน</t>
  </si>
  <si>
    <t>ลายมือชื่อ
ผู้รับการประเมิน</t>
  </si>
  <si>
    <t>ระดับ</t>
  </si>
  <si>
    <t>3. การสั่งสมความ
เชี่ยวชาญในงานอาชีพ</t>
  </si>
  <si>
    <t>4. การยึดมั่น
ในความถูกต้องชอบธรรม
และจริยธรรม</t>
  </si>
  <si>
    <t>เจ้าพนักงานพัฒนาชุมชนปฏิบัติงาน</t>
  </si>
  <si>
    <t>O1</t>
  </si>
  <si>
    <t>เจ้าพนักงานพัฒนาชุมชนชำนาญงาน</t>
  </si>
  <si>
    <t>O2</t>
  </si>
  <si>
    <t>เจ้าพนักงานพัฒนาชุมชนอาวุโส</t>
  </si>
  <si>
    <t>O3</t>
  </si>
  <si>
    <t>เจ้าพนักงานการเงินและบัญชีปฏิบัติงาน</t>
  </si>
  <si>
    <t>เจ้าพนักงานการเงินและบัญชีชำนาญงาน</t>
  </si>
  <si>
    <t>เจ้าพนักงานการเงินและบัญชีอาวุโส</t>
  </si>
  <si>
    <t>เจ้าพนักงานธุรการปฏิบัติงาน</t>
  </si>
  <si>
    <t>เจ้าพนักงานธุรการชำนาญงาน</t>
  </si>
  <si>
    <t>เจ้าพนักงานธุรการอาวุโส</t>
  </si>
  <si>
    <t>เจ้าพนักงานโสตทัศนศึกษาปฏิบัติงาน</t>
  </si>
  <si>
    <t>เจ้าพนักงานโสตทัศนศึกษาชำนาญงาน</t>
  </si>
  <si>
    <t>เจ้าพนักงานโสตทัศนศึกษาอาวุโส</t>
  </si>
  <si>
    <t>เจ้าพนักงานพัสดุปฏิบัติงาน</t>
  </si>
  <si>
    <t>เจ้าพนักงานพัสดุชำนาญงาน</t>
  </si>
  <si>
    <t>เจ้าพนักงานพัสดุอาวุโส</t>
  </si>
  <si>
    <t>เจ้าพนักงานห้องสมุดปฏิบัติงาน</t>
  </si>
  <si>
    <t>เจ้าพนักงานห้องสมุดชำนาญงาน</t>
  </si>
  <si>
    <t>เจ้าพนักงานห้องสมุดอาวุโส</t>
  </si>
  <si>
    <t>นายช่างโยธาปฏิบัติงาน</t>
  </si>
  <si>
    <t>นายช่างโยธาชำนาญงาน</t>
  </si>
  <si>
    <t>นายช่างโยธาอาวุโส</t>
  </si>
  <si>
    <t>นักวิชาการพัฒนาชุมชนปฏิบัติการ</t>
  </si>
  <si>
    <t>K1</t>
  </si>
  <si>
    <t>นักวิชาการพัฒนาชุมชนชำนาญการ</t>
  </si>
  <si>
    <t>K2</t>
  </si>
  <si>
    <t>นักวิชาการพัฒนาชุมชนชำนาญการพิเศษ</t>
  </si>
  <si>
    <t>K3</t>
  </si>
  <si>
    <t>นักวิชาการพัฒนาชุมชนเชี่ยวชาญ</t>
  </si>
  <si>
    <t>K4</t>
  </si>
  <si>
    <t>นักทรัพยากรบุคคลปฏิบัติการ</t>
  </si>
  <si>
    <t>นักทรัพยากรบุคคลชำนาญการ</t>
  </si>
  <si>
    <t>นักทรัพยากรบุคคลชำนาญการพิเศษ</t>
  </si>
  <si>
    <t>นักวิชาการตรวจสอบภายในปฏิบัติการ</t>
  </si>
  <si>
    <t>นักวิชาการตรวจสอบภายในชำนาญการ</t>
  </si>
  <si>
    <t>นักวิชาการตรวจสอบภายในชำนาญการพิเศษ</t>
  </si>
  <si>
    <t>นักวิเคราะห์นโยบายและแผนปฏิบัติการ</t>
  </si>
  <si>
    <t>นักวิเคราะห์นโยบายและแผนชำนาญการ</t>
  </si>
  <si>
    <t>นักวิเคราะห์นโยบายและแผนชำนาญการพิเศษ</t>
  </si>
  <si>
    <t>นักจัดการงานทั่วไปปฏิบัติการ</t>
  </si>
  <si>
    <t>นักจัดการงานทั่วไปชำนาญการ</t>
  </si>
  <si>
    <t>นักจัดการงานทั่วไปชำนาญการพิเศษ</t>
  </si>
  <si>
    <t>นักวิชาการเงินและบัญชีปฏิบัติการ</t>
  </si>
  <si>
    <t>นักวิชาการเงินและบัญชีชำนาญการ</t>
  </si>
  <si>
    <t>นักวิชาการเงินและบัญชีชำนาญการพิเศษ</t>
  </si>
  <si>
    <t>นักวิชาการคอมพิวเตอร์ปฏิบัติการ</t>
  </si>
  <si>
    <t>นักวิชาการคอมพิวเตอร์ชำนาญการ</t>
  </si>
  <si>
    <t>นักวิชาการคอมพิวเตอร์ชำนาญการพิเศษ</t>
  </si>
  <si>
    <t>นักวิชาการพัสดุปฏิบัติการ</t>
  </si>
  <si>
    <t>นักวิชาการพัสดุชำนาญการ</t>
  </si>
  <si>
    <t>นักวิชาการพัสดุชำนาญการพิเศษ</t>
  </si>
  <si>
    <t>นักประชาสัมพันธ์ปฏิบัติการ</t>
  </si>
  <si>
    <t>นักประชาสัมพันธ์ชำนาญการ</t>
  </si>
  <si>
    <t>นักประชาสัมพันธ์ชำนาญการพิเศษ</t>
  </si>
  <si>
    <t>นักวิเทศสัมพันธ์ปฏิบัติการ</t>
  </si>
  <si>
    <t>นักวิเทศสัมพันธ์ชำนาญการ</t>
  </si>
  <si>
    <t>นักวิเทศสัมพันธ์ชำนาญการพิเศษ</t>
  </si>
  <si>
    <t>นิติกรปฏิบัติการ</t>
  </si>
  <si>
    <t>นิติกรชำนาญการ</t>
  </si>
  <si>
    <t>นิติกรชำนาญการพิเศษ</t>
  </si>
  <si>
    <t>พัฒนาการจังหวัด (อำนวบการต้น)</t>
  </si>
  <si>
    <t>M1</t>
  </si>
  <si>
    <t>พัฒนาการจังหวัด (อำนวบการสูง)</t>
  </si>
  <si>
    <t>M2</t>
  </si>
  <si>
    <t>ผู้อำนวยการกอง (อำนวยการต้น)</t>
  </si>
  <si>
    <t>ผู้อำนวยการศูนย์สารสนเทศเพื่อการพัฒนาชุมชน (อำนวยการต้น)</t>
  </si>
  <si>
    <t>ผู้อำนวยการสถาบันการพัฒนาชุมชน (อำนวยการต้น)</t>
  </si>
  <si>
    <t>ผู้อำนวยการสถาบันการพัฒนาชุมชน (อำนวยการสูง)</t>
  </si>
  <si>
    <t>ผู้อำนวยการสำนัก (อำนวยการการต้น)</t>
  </si>
  <si>
    <t>ผู้อำนวยการสำนัก (อำนวยการการสูง)</t>
  </si>
  <si>
    <t>ผู้ตรวจราชการกรม (อำนวยการสูง)</t>
  </si>
  <si>
    <t>รองอธิบดี(บริหารต้น)</t>
  </si>
  <si>
    <t>S1</t>
  </si>
  <si>
    <t>อธิบดี (บริหารสูง)</t>
  </si>
  <si>
    <t>S2</t>
  </si>
  <si>
    <t>รับทราบผลการประเมิน</t>
  </si>
  <si>
    <t>(คะแนนเต็มแต่ละด้านอยู่ที่ 5 คะแนน)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</si>
</sst>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00"/>
    <numFmt numFmtId="188" formatCode="0\ 0000\ 00000\ 00\ 0"/>
  </numFmts>
  <fonts count="39" x14ac:knownFonts="1">
    <font>
      <sz val="10"/>
      <name val="Arial"/>
      <charset val="222"/>
    </font>
    <font>
      <b/>
      <sz val="16"/>
      <name val="AngsanaUPC"/>
      <family val="1"/>
      <charset val="222"/>
    </font>
    <font>
      <sz val="15"/>
      <name val="AngsanaUPC"/>
      <family val="1"/>
      <charset val="222"/>
    </font>
    <font>
      <b/>
      <sz val="15"/>
      <name val="AngsanaUPC"/>
      <family val="1"/>
      <charset val="222"/>
    </font>
    <font>
      <sz val="15"/>
      <color indexed="9"/>
      <name val="AngsanaUPC"/>
      <family val="1"/>
      <charset val="222"/>
    </font>
    <font>
      <sz val="8"/>
      <name val="Arial"/>
      <family val="2"/>
    </font>
    <font>
      <sz val="12"/>
      <name val="AngsanaUPC"/>
      <family val="1"/>
      <charset val="222"/>
    </font>
    <font>
      <sz val="14"/>
      <name val="AngsanaUPC"/>
      <family val="1"/>
      <charset val="222"/>
    </font>
    <font>
      <sz val="10"/>
      <name val="Arial"/>
      <family val="2"/>
    </font>
    <font>
      <b/>
      <sz val="18"/>
      <name val="AngsanaUPC"/>
      <family val="1"/>
      <charset val="222"/>
    </font>
    <font>
      <b/>
      <sz val="20"/>
      <name val="AngsanaUPC"/>
      <family val="1"/>
      <charset val="222"/>
    </font>
    <font>
      <sz val="16"/>
      <name val="AngsanaUPC"/>
      <family val="1"/>
      <charset val="222"/>
    </font>
    <font>
      <sz val="18"/>
      <name val="AngsanaUPC"/>
      <family val="1"/>
      <charset val="222"/>
    </font>
    <font>
      <sz val="20"/>
      <name val="AngsanaUPC"/>
      <family val="1"/>
      <charset val="222"/>
    </font>
    <font>
      <b/>
      <sz val="16"/>
      <name val="Wingdings"/>
      <charset val="2"/>
    </font>
    <font>
      <b/>
      <sz val="14"/>
      <name val="AngsanaUPC"/>
      <family val="1"/>
      <charset val="222"/>
    </font>
    <font>
      <b/>
      <sz val="18"/>
      <name val="Wingdings"/>
      <charset val="2"/>
    </font>
    <font>
      <sz val="14"/>
      <name val="Wingdings"/>
      <charset val="2"/>
    </font>
    <font>
      <sz val="14"/>
      <name val="Angsana New"/>
      <family val="1"/>
    </font>
    <font>
      <sz val="15"/>
      <name val="Wingdings"/>
      <charset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indexed="81"/>
      <name val="Tahoma"/>
      <family val="2"/>
    </font>
    <font>
      <b/>
      <sz val="10"/>
      <color indexed="81"/>
      <name val="Tahoma"/>
      <family val="2"/>
    </font>
    <font>
      <sz val="14"/>
      <name val="AngsanaUPC"/>
      <family val="1"/>
    </font>
    <font>
      <b/>
      <sz val="16"/>
      <name val="AngsanaUPC"/>
      <family val="1"/>
    </font>
    <font>
      <b/>
      <sz val="15"/>
      <name val="AngsanaUPC"/>
      <family val="1"/>
    </font>
    <font>
      <sz val="14"/>
      <name val="Arial"/>
      <family val="2"/>
    </font>
    <font>
      <sz val="10"/>
      <color indexed="81"/>
      <name val="Tahoma"/>
      <family val="2"/>
    </font>
    <font>
      <sz val="14"/>
      <name val="Wingdings 2"/>
      <family val="1"/>
      <charset val="2"/>
    </font>
    <font>
      <b/>
      <sz val="14"/>
      <name val="AngsanaUPC"/>
      <family val="1"/>
    </font>
    <font>
      <sz val="14"/>
      <name val="Arial"/>
      <family val="2"/>
    </font>
    <font>
      <sz val="16"/>
      <name val="Angsana New"/>
      <family val="1"/>
    </font>
    <font>
      <sz val="16"/>
      <color indexed="8"/>
      <name val="DilleniaUPC"/>
      <family val="1"/>
      <charset val="222"/>
    </font>
    <font>
      <b/>
      <sz val="14"/>
      <color indexed="8"/>
      <name val="DilleniaUPC"/>
      <family val="1"/>
      <charset val="222"/>
    </font>
    <font>
      <b/>
      <sz val="16"/>
      <color indexed="8"/>
      <name val="DilleniaUPC"/>
      <family val="1"/>
      <charset val="22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</fills>
  <borders count="193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dotted">
        <color indexed="64"/>
      </top>
      <bottom style="hair">
        <color indexed="64"/>
      </bottom>
      <diagonal/>
    </border>
    <border>
      <left/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8"/>
      </bottom>
      <diagonal/>
    </border>
    <border>
      <left/>
      <right style="medium">
        <color indexed="64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thin">
        <color indexed="64"/>
      </right>
      <top style="thin">
        <color indexed="8"/>
      </top>
      <bottom style="hair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8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289">
    <xf numFmtId="0" fontId="0" fillId="0" borderId="0" xfId="0"/>
    <xf numFmtId="0" fontId="2" fillId="0" borderId="1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  <protection locked="0" hidden="1"/>
    </xf>
    <xf numFmtId="0" fontId="2" fillId="0" borderId="0" xfId="0" applyFont="1" applyFill="1" applyBorder="1" applyAlignment="1" applyProtection="1">
      <alignment vertical="center"/>
      <protection locked="0" hidden="1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  <protection locked="0" hidden="1"/>
    </xf>
    <xf numFmtId="0" fontId="2" fillId="0" borderId="0" xfId="0" applyFont="1" applyBorder="1" applyAlignment="1" applyProtection="1">
      <alignment vertical="center"/>
      <protection locked="0"/>
    </xf>
    <xf numFmtId="0" fontId="3" fillId="2" borderId="7" xfId="0" applyFont="1" applyFill="1" applyBorder="1" applyAlignment="1" applyProtection="1">
      <alignment vertical="center"/>
    </xf>
    <xf numFmtId="0" fontId="3" fillId="2" borderId="8" xfId="0" applyFont="1" applyFill="1" applyBorder="1" applyAlignment="1" applyProtection="1">
      <alignment vertical="center"/>
    </xf>
    <xf numFmtId="0" fontId="3" fillId="2" borderId="8" xfId="0" applyFont="1" applyFill="1" applyBorder="1" applyAlignment="1" applyProtection="1">
      <alignment vertical="center"/>
      <protection hidden="1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vertical="center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vertical="center"/>
      <protection locked="0" hidden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vertical="center"/>
    </xf>
    <xf numFmtId="0" fontId="2" fillId="3" borderId="10" xfId="0" applyFont="1" applyFill="1" applyBorder="1" applyAlignment="1" applyProtection="1">
      <alignment vertical="center" shrinkToFit="1"/>
      <protection locked="0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3" borderId="6" xfId="0" applyFont="1" applyFill="1" applyBorder="1" applyAlignment="1" applyProtection="1">
      <alignment vertical="center"/>
      <protection locked="0" hidden="1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vertical="center"/>
    </xf>
    <xf numFmtId="0" fontId="2" fillId="3" borderId="12" xfId="0" applyFont="1" applyFill="1" applyBorder="1" applyAlignment="1" applyProtection="1">
      <alignment vertical="center" shrinkToFit="1"/>
      <protection locked="0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vertical="center"/>
      <protection locked="0" hidden="1"/>
    </xf>
    <xf numFmtId="0" fontId="2" fillId="3" borderId="13" xfId="0" applyFont="1" applyFill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vertical="center"/>
      <protection locked="0" hidden="1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2" fillId="0" borderId="18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 wrapText="1"/>
      <protection hidden="1"/>
    </xf>
    <xf numFmtId="0" fontId="2" fillId="0" borderId="20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 applyProtection="1">
      <alignment horizontal="center" vertical="center"/>
      <protection locked="0" hidden="1"/>
    </xf>
    <xf numFmtId="0" fontId="2" fillId="0" borderId="22" xfId="0" applyFont="1" applyBorder="1" applyAlignment="1" applyProtection="1">
      <alignment horizontal="center" vertical="center" wrapText="1"/>
      <protection hidden="1"/>
    </xf>
    <xf numFmtId="0" fontId="2" fillId="0" borderId="23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vertical="center" wrapText="1"/>
      <protection hidden="1"/>
    </xf>
    <xf numFmtId="0" fontId="2" fillId="0" borderId="25" xfId="0" applyFont="1" applyBorder="1" applyAlignment="1" applyProtection="1">
      <alignment vertical="center" wrapText="1"/>
      <protection hidden="1"/>
    </xf>
    <xf numFmtId="0" fontId="2" fillId="3" borderId="3" xfId="0" applyFont="1" applyFill="1" applyBorder="1" applyAlignment="1" applyProtection="1">
      <alignment vertical="center"/>
      <protection locked="0" hidden="1"/>
    </xf>
    <xf numFmtId="0" fontId="2" fillId="3" borderId="26" xfId="0" applyFont="1" applyFill="1" applyBorder="1" applyAlignment="1" applyProtection="1">
      <alignment horizontal="center" vertical="center"/>
      <protection locked="0"/>
    </xf>
    <xf numFmtId="9" fontId="2" fillId="3" borderId="26" xfId="0" applyNumberFormat="1" applyFont="1" applyFill="1" applyBorder="1" applyAlignment="1" applyProtection="1">
      <alignment horizontal="right" vertical="center"/>
      <protection locked="0"/>
    </xf>
    <xf numFmtId="0" fontId="2" fillId="4" borderId="26" xfId="0" applyFont="1" applyFill="1" applyBorder="1" applyAlignment="1" applyProtection="1">
      <alignment vertical="center"/>
      <protection locked="0" hidden="1"/>
    </xf>
    <xf numFmtId="2" fontId="2" fillId="3" borderId="26" xfId="0" applyNumberFormat="1" applyFont="1" applyFill="1" applyBorder="1" applyAlignment="1" applyProtection="1">
      <alignment vertical="center"/>
    </xf>
    <xf numFmtId="49" fontId="2" fillId="3" borderId="2" xfId="0" applyNumberFormat="1" applyFont="1" applyFill="1" applyBorder="1" applyAlignment="1" applyProtection="1">
      <alignment horizontal="left" vertical="center" shrinkToFit="1"/>
      <protection locked="0"/>
    </xf>
    <xf numFmtId="49" fontId="2" fillId="3" borderId="13" xfId="0" applyNumberFormat="1" applyFont="1" applyFill="1" applyBorder="1" applyAlignment="1" applyProtection="1">
      <alignment horizontal="left" vertical="center" shrinkToFit="1"/>
      <protection locked="0"/>
    </xf>
    <xf numFmtId="0" fontId="2" fillId="3" borderId="13" xfId="0" applyFont="1" applyFill="1" applyBorder="1" applyAlignment="1" applyProtection="1">
      <alignment vertical="center"/>
      <protection locked="0" hidden="1"/>
    </xf>
    <xf numFmtId="0" fontId="2" fillId="3" borderId="27" xfId="0" applyFont="1" applyFill="1" applyBorder="1" applyAlignment="1" applyProtection="1">
      <alignment horizontal="center" vertical="center"/>
      <protection locked="0"/>
    </xf>
    <xf numFmtId="9" fontId="2" fillId="3" borderId="27" xfId="0" applyNumberFormat="1" applyFont="1" applyFill="1" applyBorder="1" applyAlignment="1" applyProtection="1">
      <alignment horizontal="right" vertical="center"/>
      <protection locked="0"/>
    </xf>
    <xf numFmtId="0" fontId="2" fillId="4" borderId="27" xfId="0" applyFont="1" applyFill="1" applyBorder="1" applyAlignment="1" applyProtection="1">
      <alignment vertical="center"/>
      <protection locked="0" hidden="1"/>
    </xf>
    <xf numFmtId="2" fontId="2" fillId="3" borderId="27" xfId="0" applyNumberFormat="1" applyFont="1" applyFill="1" applyBorder="1" applyAlignment="1" applyProtection="1">
      <alignment vertical="center"/>
    </xf>
    <xf numFmtId="49" fontId="2" fillId="3" borderId="11" xfId="0" applyNumberFormat="1" applyFont="1" applyFill="1" applyBorder="1" applyAlignment="1" applyProtection="1">
      <alignment horizontal="left" vertical="center" shrinkToFit="1"/>
      <protection locked="0"/>
    </xf>
    <xf numFmtId="49" fontId="2" fillId="3" borderId="6" xfId="0" applyNumberFormat="1" applyFont="1" applyFill="1" applyBorder="1" applyAlignment="1" applyProtection="1">
      <alignment horizontal="left" vertical="center" shrinkToFit="1"/>
      <protection locked="0"/>
    </xf>
    <xf numFmtId="49" fontId="2" fillId="3" borderId="12" xfId="0" applyNumberFormat="1" applyFont="1" applyFill="1" applyBorder="1" applyAlignment="1" applyProtection="1">
      <alignment horizontal="left" vertical="center" shrinkToFit="1"/>
      <protection locked="0"/>
    </xf>
    <xf numFmtId="2" fontId="2" fillId="3" borderId="28" xfId="0" applyNumberFormat="1" applyFont="1" applyFill="1" applyBorder="1" applyAlignment="1" applyProtection="1">
      <alignment vertical="center"/>
    </xf>
    <xf numFmtId="0" fontId="3" fillId="4" borderId="29" xfId="0" applyFont="1" applyFill="1" applyBorder="1" applyAlignment="1" applyProtection="1">
      <alignment vertical="center"/>
    </xf>
    <xf numFmtId="0" fontId="3" fillId="4" borderId="30" xfId="0" applyFont="1" applyFill="1" applyBorder="1" applyAlignment="1" applyProtection="1">
      <alignment vertical="center"/>
    </xf>
    <xf numFmtId="0" fontId="3" fillId="4" borderId="30" xfId="0" applyFont="1" applyFill="1" applyBorder="1" applyAlignment="1" applyProtection="1">
      <alignment vertical="center"/>
      <protection hidden="1"/>
    </xf>
    <xf numFmtId="0" fontId="3" fillId="0" borderId="31" xfId="0" applyFont="1" applyFill="1" applyBorder="1" applyAlignment="1" applyProtection="1">
      <alignment horizontal="center" vertical="center"/>
    </xf>
    <xf numFmtId="0" fontId="3" fillId="4" borderId="31" xfId="0" applyFont="1" applyFill="1" applyBorder="1" applyAlignment="1" applyProtection="1">
      <alignment vertical="center"/>
      <protection hidden="1"/>
    </xf>
    <xf numFmtId="2" fontId="3" fillId="2" borderId="31" xfId="0" applyNumberFormat="1" applyFont="1" applyFill="1" applyBorder="1" applyAlignment="1" applyProtection="1">
      <alignment vertical="center"/>
    </xf>
    <xf numFmtId="0" fontId="3" fillId="4" borderId="32" xfId="0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>
      <alignment vertical="center"/>
    </xf>
    <xf numFmtId="0" fontId="3" fillId="4" borderId="33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  <protection locked="0" hidden="1"/>
    </xf>
    <xf numFmtId="2" fontId="3" fillId="0" borderId="0" xfId="0" applyNumberFormat="1" applyFont="1" applyBorder="1" applyAlignment="1" applyProtection="1">
      <alignment vertical="center"/>
      <protection locked="0" hidden="1"/>
    </xf>
    <xf numFmtId="0" fontId="3" fillId="0" borderId="0" xfId="0" applyFont="1" applyBorder="1" applyAlignment="1" applyProtection="1">
      <alignment vertical="center"/>
      <protection locked="0"/>
    </xf>
    <xf numFmtId="0" fontId="2" fillId="0" borderId="34" xfId="0" applyFont="1" applyBorder="1" applyAlignment="1" applyProtection="1">
      <alignment horizontal="center" vertical="center" wrapText="1"/>
      <protection hidden="1"/>
    </xf>
    <xf numFmtId="0" fontId="2" fillId="0" borderId="20" xfId="0" applyFont="1" applyBorder="1" applyAlignment="1" applyProtection="1">
      <alignment vertical="center" wrapText="1"/>
      <protection hidden="1"/>
    </xf>
    <xf numFmtId="0" fontId="2" fillId="3" borderId="2" xfId="0" applyFont="1" applyFill="1" applyBorder="1" applyAlignment="1" applyProtection="1">
      <alignment horizontal="left" vertical="center" shrinkToFit="1"/>
      <protection locked="0"/>
    </xf>
    <xf numFmtId="0" fontId="2" fillId="3" borderId="13" xfId="0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Border="1" applyProtection="1">
      <protection locked="0" hidden="1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vertical="center"/>
      <protection locked="0" hidden="1"/>
    </xf>
    <xf numFmtId="0" fontId="2" fillId="0" borderId="36" xfId="0" applyFont="1" applyBorder="1" applyAlignment="1" applyProtection="1">
      <alignment vertical="center"/>
      <protection locked="0" hidden="1"/>
    </xf>
    <xf numFmtId="0" fontId="2" fillId="0" borderId="37" xfId="0" applyFont="1" applyBorder="1" applyAlignment="1" applyProtection="1">
      <alignment vertical="center"/>
    </xf>
    <xf numFmtId="0" fontId="2" fillId="0" borderId="38" xfId="0" applyFont="1" applyBorder="1" applyAlignment="1" applyProtection="1">
      <alignment vertical="center"/>
    </xf>
    <xf numFmtId="0" fontId="2" fillId="0" borderId="38" xfId="0" applyFont="1" applyBorder="1" applyAlignment="1" applyProtection="1">
      <alignment vertical="center"/>
      <protection hidden="1"/>
    </xf>
    <xf numFmtId="0" fontId="2" fillId="0" borderId="33" xfId="0" applyFont="1" applyBorder="1" applyAlignment="1" applyProtection="1">
      <alignment horizontal="center" vertical="center"/>
      <protection locked="0" hidden="1"/>
    </xf>
    <xf numFmtId="0" fontId="2" fillId="3" borderId="39" xfId="0" applyFont="1" applyFill="1" applyBorder="1" applyAlignment="1" applyProtection="1">
      <alignment vertical="center"/>
      <protection locked="0" hidden="1"/>
    </xf>
    <xf numFmtId="0" fontId="2" fillId="3" borderId="40" xfId="0" applyFont="1" applyFill="1" applyBorder="1" applyAlignment="1" applyProtection="1">
      <alignment horizontal="center" vertical="center"/>
      <protection locked="0"/>
    </xf>
    <xf numFmtId="0" fontId="2" fillId="3" borderId="41" xfId="0" applyFont="1" applyFill="1" applyBorder="1" applyAlignment="1" applyProtection="1">
      <alignment vertical="center"/>
      <protection locked="0" hidden="1"/>
    </xf>
    <xf numFmtId="0" fontId="2" fillId="3" borderId="42" xfId="0" applyFont="1" applyFill="1" applyBorder="1" applyAlignment="1" applyProtection="1">
      <alignment vertical="center"/>
    </xf>
    <xf numFmtId="0" fontId="2" fillId="0" borderId="33" xfId="0" applyFont="1" applyBorder="1" applyAlignment="1" applyProtection="1">
      <alignment vertical="center"/>
      <protection locked="0" hidden="1"/>
    </xf>
    <xf numFmtId="0" fontId="2" fillId="5" borderId="0" xfId="0" applyFont="1" applyFill="1" applyBorder="1" applyAlignment="1" applyProtection="1">
      <alignment vertical="center"/>
      <protection locked="0" hidden="1"/>
    </xf>
    <xf numFmtId="0" fontId="2" fillId="3" borderId="43" xfId="0" applyFont="1" applyFill="1" applyBorder="1" applyAlignment="1" applyProtection="1">
      <alignment horizontal="center" vertical="center"/>
      <protection locked="0"/>
    </xf>
    <xf numFmtId="0" fontId="2" fillId="3" borderId="44" xfId="0" applyFont="1" applyFill="1" applyBorder="1" applyAlignment="1" applyProtection="1">
      <alignment vertical="center"/>
      <protection locked="0" hidden="1"/>
    </xf>
    <xf numFmtId="0" fontId="2" fillId="3" borderId="45" xfId="0" applyFont="1" applyFill="1" applyBorder="1" applyAlignment="1" applyProtection="1">
      <alignment vertical="center"/>
    </xf>
    <xf numFmtId="0" fontId="2" fillId="3" borderId="46" xfId="0" applyFont="1" applyFill="1" applyBorder="1" applyAlignment="1" applyProtection="1">
      <alignment horizontal="center" vertical="center"/>
      <protection locked="0"/>
    </xf>
    <xf numFmtId="0" fontId="2" fillId="3" borderId="47" xfId="0" applyFont="1" applyFill="1" applyBorder="1" applyAlignment="1" applyProtection="1">
      <alignment vertical="center"/>
      <protection locked="0" hidden="1"/>
    </xf>
    <xf numFmtId="0" fontId="2" fillId="3" borderId="48" xfId="0" applyFont="1" applyFill="1" applyBorder="1" applyAlignment="1" applyProtection="1">
      <alignment vertical="center"/>
    </xf>
    <xf numFmtId="0" fontId="2" fillId="3" borderId="6" xfId="0" applyFont="1" applyFill="1" applyBorder="1" applyAlignment="1" applyProtection="1">
      <alignment vertical="center" wrapText="1"/>
      <protection locked="0" hidden="1"/>
    </xf>
    <xf numFmtId="0" fontId="2" fillId="3" borderId="49" xfId="0" applyFont="1" applyFill="1" applyBorder="1" applyAlignment="1" applyProtection="1">
      <alignment vertical="center"/>
      <protection locked="0" hidden="1"/>
    </xf>
    <xf numFmtId="0" fontId="2" fillId="3" borderId="50" xfId="0" applyFont="1" applyFill="1" applyBorder="1" applyAlignment="1" applyProtection="1">
      <alignment vertical="center"/>
    </xf>
    <xf numFmtId="0" fontId="2" fillId="4" borderId="0" xfId="0" applyFont="1" applyFill="1" applyBorder="1" applyAlignment="1" applyProtection="1">
      <alignment vertical="center"/>
      <protection locked="0" hidden="1"/>
    </xf>
    <xf numFmtId="0" fontId="2" fillId="3" borderId="51" xfId="0" applyFont="1" applyFill="1" applyBorder="1" applyAlignment="1" applyProtection="1">
      <alignment horizontal="center" vertical="center"/>
      <protection locked="0"/>
    </xf>
    <xf numFmtId="0" fontId="2" fillId="3" borderId="52" xfId="0" applyFont="1" applyFill="1" applyBorder="1" applyAlignment="1" applyProtection="1">
      <alignment vertical="center"/>
      <protection locked="0" hidden="1"/>
    </xf>
    <xf numFmtId="0" fontId="2" fillId="3" borderId="53" xfId="0" applyFont="1" applyFill="1" applyBorder="1" applyAlignment="1" applyProtection="1">
      <alignment vertical="center"/>
      <protection locked="0" hidden="1"/>
    </xf>
    <xf numFmtId="0" fontId="2" fillId="3" borderId="54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horizontal="center" vertical="center"/>
      <protection locked="0"/>
    </xf>
    <xf numFmtId="49" fontId="2" fillId="3" borderId="0" xfId="0" applyNumberFormat="1" applyFont="1" applyFill="1" applyBorder="1" applyAlignment="1" applyProtection="1">
      <alignment vertical="center" wrapText="1"/>
      <protection locked="0"/>
    </xf>
    <xf numFmtId="0" fontId="2" fillId="3" borderId="0" xfId="0" applyFont="1" applyFill="1" applyBorder="1" applyAlignment="1" applyProtection="1">
      <alignment vertical="center" wrapText="1"/>
      <protection locked="0" hidden="1"/>
    </xf>
    <xf numFmtId="0" fontId="2" fillId="3" borderId="55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vertical="center"/>
      <protection locked="0" hidden="1"/>
    </xf>
    <xf numFmtId="0" fontId="2" fillId="3" borderId="0" xfId="0" applyFont="1" applyFill="1" applyBorder="1" applyAlignment="1" applyProtection="1">
      <alignment vertical="center"/>
    </xf>
    <xf numFmtId="49" fontId="2" fillId="3" borderId="0" xfId="0" applyNumberFormat="1" applyFont="1" applyFill="1" applyBorder="1" applyAlignment="1" applyProtection="1">
      <alignment horizontal="left" vertical="center"/>
      <protection locked="0"/>
    </xf>
    <xf numFmtId="0" fontId="2" fillId="0" borderId="55" xfId="0" applyFont="1" applyFill="1" applyBorder="1" applyAlignment="1" applyProtection="1">
      <alignment horizontal="center" vertical="center"/>
    </xf>
    <xf numFmtId="0" fontId="2" fillId="0" borderId="34" xfId="0" applyFont="1" applyFill="1" applyBorder="1" applyAlignment="1" applyProtection="1">
      <alignment vertical="center"/>
      <protection hidden="1"/>
    </xf>
    <xf numFmtId="0" fontId="2" fillId="0" borderId="15" xfId="0" applyFont="1" applyFill="1" applyBorder="1" applyAlignment="1" applyProtection="1">
      <alignment vertical="center"/>
      <protection hidden="1"/>
    </xf>
    <xf numFmtId="0" fontId="2" fillId="3" borderId="14" xfId="0" applyFont="1" applyFill="1" applyBorder="1" applyAlignment="1" applyProtection="1">
      <alignment vertical="center"/>
      <protection locked="0"/>
    </xf>
    <xf numFmtId="0" fontId="2" fillId="3" borderId="16" xfId="0" applyFont="1" applyFill="1" applyBorder="1" applyAlignment="1" applyProtection="1">
      <alignment vertical="center"/>
      <protection locked="0"/>
    </xf>
    <xf numFmtId="0" fontId="2" fillId="3" borderId="15" xfId="0" applyFont="1" applyFill="1" applyBorder="1" applyAlignment="1" applyProtection="1">
      <alignment vertical="center"/>
      <protection locked="0" hidden="1"/>
    </xf>
    <xf numFmtId="0" fontId="2" fillId="3" borderId="17" xfId="0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vertical="center"/>
      <protection locked="0"/>
    </xf>
    <xf numFmtId="0" fontId="3" fillId="2" borderId="8" xfId="0" applyFont="1" applyFill="1" applyBorder="1" applyAlignment="1" applyProtection="1">
      <alignment vertical="center"/>
      <protection locked="0"/>
    </xf>
    <xf numFmtId="0" fontId="3" fillId="2" borderId="8" xfId="0" applyFont="1" applyFill="1" applyBorder="1" applyAlignment="1" applyProtection="1">
      <alignment vertical="center"/>
      <protection locked="0" hidden="1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vertical="center"/>
      <protection locked="0"/>
    </xf>
    <xf numFmtId="0" fontId="2" fillId="0" borderId="37" xfId="0" applyFont="1" applyFill="1" applyBorder="1" applyAlignment="1" applyProtection="1">
      <alignment vertical="center"/>
      <protection locked="0"/>
    </xf>
    <xf numFmtId="0" fontId="2" fillId="0" borderId="56" xfId="0" applyFont="1" applyFill="1" applyBorder="1" applyAlignment="1" applyProtection="1">
      <alignment vertical="center"/>
      <protection locked="0"/>
    </xf>
    <xf numFmtId="0" fontId="2" fillId="0" borderId="56" xfId="0" applyFont="1" applyFill="1" applyBorder="1" applyAlignment="1" applyProtection="1">
      <alignment vertical="center"/>
      <protection locked="0" hidden="1"/>
    </xf>
    <xf numFmtId="0" fontId="2" fillId="0" borderId="56" xfId="0" applyFont="1" applyFill="1" applyBorder="1" applyAlignment="1" applyProtection="1">
      <alignment horizontal="center" vertical="center"/>
      <protection locked="0"/>
    </xf>
    <xf numFmtId="0" fontId="2" fillId="0" borderId="57" xfId="0" applyFont="1" applyFill="1" applyBorder="1" applyAlignment="1" applyProtection="1">
      <alignment vertical="center"/>
      <protection locked="0"/>
    </xf>
    <xf numFmtId="0" fontId="2" fillId="0" borderId="37" xfId="0" applyFont="1" applyFill="1" applyBorder="1" applyAlignment="1" applyProtection="1">
      <alignment vertical="center"/>
    </xf>
    <xf numFmtId="0" fontId="2" fillId="0" borderId="56" xfId="0" applyFont="1" applyFill="1" applyBorder="1" applyAlignment="1" applyProtection="1">
      <alignment vertical="center"/>
    </xf>
    <xf numFmtId="0" fontId="2" fillId="0" borderId="56" xfId="0" applyFont="1" applyFill="1" applyBorder="1" applyAlignment="1" applyProtection="1">
      <alignment vertical="center"/>
      <protection hidden="1"/>
    </xf>
    <xf numFmtId="0" fontId="2" fillId="0" borderId="56" xfId="0" applyFont="1" applyFill="1" applyBorder="1" applyAlignment="1" applyProtection="1">
      <alignment horizontal="center" vertical="center"/>
    </xf>
    <xf numFmtId="0" fontId="2" fillId="0" borderId="57" xfId="0" applyFont="1" applyFill="1" applyBorder="1" applyAlignment="1" applyProtection="1">
      <alignment vertical="center"/>
    </xf>
    <xf numFmtId="0" fontId="2" fillId="3" borderId="6" xfId="0" applyFont="1" applyFill="1" applyBorder="1" applyAlignment="1" applyProtection="1">
      <alignment horizontal="center" vertical="center"/>
      <protection locked="0" hidden="1"/>
    </xf>
    <xf numFmtId="0" fontId="2" fillId="0" borderId="23" xfId="0" applyFont="1" applyBorder="1" applyAlignment="1" applyProtection="1">
      <alignment horizontal="center" vertical="center"/>
      <protection hidden="1"/>
    </xf>
    <xf numFmtId="0" fontId="2" fillId="3" borderId="55" xfId="0" applyFont="1" applyFill="1" applyBorder="1" applyAlignment="1" applyProtection="1">
      <alignment vertical="center"/>
      <protection locked="0" hidden="1"/>
    </xf>
    <xf numFmtId="0" fontId="3" fillId="2" borderId="58" xfId="0" applyFont="1" applyFill="1" applyBorder="1" applyAlignment="1" applyProtection="1">
      <alignment vertical="center"/>
    </xf>
    <xf numFmtId="0" fontId="3" fillId="2" borderId="35" xfId="0" applyFont="1" applyFill="1" applyBorder="1" applyAlignment="1" applyProtection="1">
      <alignment vertical="center"/>
    </xf>
    <xf numFmtId="0" fontId="3" fillId="2" borderId="35" xfId="0" applyFont="1" applyFill="1" applyBorder="1" applyAlignment="1" applyProtection="1">
      <alignment vertical="center"/>
      <protection hidden="1"/>
    </xf>
    <xf numFmtId="0" fontId="3" fillId="2" borderId="35" xfId="0" applyFont="1" applyFill="1" applyBorder="1" applyAlignment="1" applyProtection="1">
      <alignment horizontal="center" vertical="center"/>
    </xf>
    <xf numFmtId="0" fontId="3" fillId="2" borderId="36" xfId="0" applyFont="1" applyFill="1" applyBorder="1" applyAlignment="1" applyProtection="1">
      <alignment vertical="center"/>
    </xf>
    <xf numFmtId="0" fontId="2" fillId="0" borderId="59" xfId="0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  <protection hidden="1"/>
    </xf>
    <xf numFmtId="0" fontId="2" fillId="0" borderId="5" xfId="0" applyFont="1" applyBorder="1" applyAlignment="1" applyProtection="1">
      <alignment vertical="center"/>
      <protection locked="0" hidden="1"/>
    </xf>
    <xf numFmtId="0" fontId="2" fillId="0" borderId="39" xfId="0" applyFont="1" applyBorder="1" applyAlignment="1" applyProtection="1">
      <alignment vertical="center"/>
    </xf>
    <xf numFmtId="0" fontId="2" fillId="0" borderId="39" xfId="0" applyFont="1" applyBorder="1" applyAlignment="1" applyProtection="1">
      <alignment vertical="center"/>
      <protection hidden="1"/>
    </xf>
    <xf numFmtId="0" fontId="2" fillId="0" borderId="39" xfId="0" applyFont="1" applyBorder="1" applyAlignment="1" applyProtection="1">
      <alignment vertical="center"/>
      <protection locked="0" hidden="1"/>
    </xf>
    <xf numFmtId="0" fontId="2" fillId="0" borderId="6" xfId="0" applyFont="1" applyBorder="1" applyAlignment="1" applyProtection="1">
      <alignment vertical="center"/>
      <protection hidden="1"/>
    </xf>
    <xf numFmtId="0" fontId="2" fillId="0" borderId="60" xfId="0" applyFont="1" applyFill="1" applyBorder="1" applyAlignment="1" applyProtection="1">
      <alignment vertical="center"/>
    </xf>
    <xf numFmtId="0" fontId="2" fillId="0" borderId="55" xfId="0" applyFont="1" applyFill="1" applyBorder="1" applyAlignment="1" applyProtection="1">
      <alignment vertical="center"/>
      <protection hidden="1"/>
    </xf>
    <xf numFmtId="49" fontId="2" fillId="3" borderId="0" xfId="0" applyNumberFormat="1" applyFont="1" applyFill="1" applyBorder="1" applyAlignment="1" applyProtection="1">
      <alignment vertical="center"/>
      <protection locked="0"/>
    </xf>
    <xf numFmtId="49" fontId="2" fillId="3" borderId="33" xfId="0" applyNumberFormat="1" applyFont="1" applyFill="1" applyBorder="1" applyAlignment="1" applyProtection="1">
      <alignment vertical="center"/>
      <protection locked="0"/>
    </xf>
    <xf numFmtId="0" fontId="2" fillId="0" borderId="14" xfId="0" applyFont="1" applyFill="1" applyBorder="1" applyAlignment="1" applyProtection="1">
      <alignment vertical="center"/>
      <protection locked="0"/>
    </xf>
    <xf numFmtId="0" fontId="2" fillId="0" borderId="15" xfId="0" applyFont="1" applyFill="1" applyBorder="1" applyAlignment="1" applyProtection="1">
      <alignment vertical="center"/>
      <protection locked="0"/>
    </xf>
    <xf numFmtId="0" fontId="2" fillId="0" borderId="15" xfId="0" applyFont="1" applyFill="1" applyBorder="1" applyAlignment="1" applyProtection="1">
      <alignment vertical="center"/>
      <protection locked="0" hidden="1"/>
    </xf>
    <xf numFmtId="0" fontId="2" fillId="0" borderId="17" xfId="0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 applyProtection="1">
      <alignment horizontal="center" vertical="center"/>
      <protection locked="0"/>
    </xf>
    <xf numFmtId="0" fontId="2" fillId="0" borderId="16" xfId="0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vertical="center"/>
      <protection locked="0"/>
    </xf>
    <xf numFmtId="0" fontId="2" fillId="3" borderId="18" xfId="0" applyFont="1" applyFill="1" applyBorder="1" applyAlignment="1" applyProtection="1">
      <alignment vertical="center"/>
      <protection locked="0"/>
    </xf>
    <xf numFmtId="0" fontId="3" fillId="0" borderId="56" xfId="0" applyFont="1" applyFill="1" applyBorder="1" applyAlignment="1" applyProtection="1">
      <alignment horizontal="left" vertical="center" wrapText="1"/>
      <protection hidden="1"/>
    </xf>
    <xf numFmtId="0" fontId="2" fillId="0" borderId="29" xfId="0" applyFont="1" applyBorder="1" applyAlignment="1" applyProtection="1">
      <alignment vertical="center"/>
    </xf>
    <xf numFmtId="0" fontId="3" fillId="3" borderId="23" xfId="0" applyFont="1" applyFill="1" applyBorder="1" applyAlignment="1" applyProtection="1">
      <alignment horizontal="center" vertical="center"/>
    </xf>
    <xf numFmtId="0" fontId="2" fillId="0" borderId="34" xfId="0" applyFont="1" applyBorder="1" applyAlignment="1" applyProtection="1">
      <alignment vertical="center"/>
      <protection hidden="1"/>
    </xf>
    <xf numFmtId="0" fontId="2" fillId="0" borderId="59" xfId="0" applyFont="1" applyBorder="1" applyAlignment="1" applyProtection="1">
      <alignment vertical="center"/>
    </xf>
    <xf numFmtId="0" fontId="2" fillId="0" borderId="59" xfId="0" applyFont="1" applyBorder="1" applyAlignment="1" applyProtection="1">
      <alignment vertical="center"/>
      <protection hidden="1"/>
    </xf>
    <xf numFmtId="0" fontId="2" fillId="0" borderId="33" xfId="0" applyFont="1" applyFill="1" applyBorder="1" applyAlignment="1" applyProtection="1">
      <alignment vertical="center"/>
    </xf>
    <xf numFmtId="0" fontId="2" fillId="0" borderId="14" xfId="0" applyFont="1" applyBorder="1" applyAlignment="1" applyProtection="1">
      <alignment vertical="center"/>
    </xf>
    <xf numFmtId="0" fontId="2" fillId="0" borderId="15" xfId="0" applyFont="1" applyBorder="1" applyAlignment="1" applyProtection="1">
      <alignment vertical="center"/>
    </xf>
    <xf numFmtId="49" fontId="2" fillId="3" borderId="61" xfId="0" applyNumberFormat="1" applyFont="1" applyFill="1" applyBorder="1" applyAlignment="1" applyProtection="1">
      <alignment horizontal="left" vertical="center"/>
      <protection locked="0"/>
    </xf>
    <xf numFmtId="49" fontId="2" fillId="3" borderId="62" xfId="0" applyNumberFormat="1" applyFont="1" applyFill="1" applyBorder="1" applyAlignment="1" applyProtection="1">
      <alignment horizontal="left" vertical="center"/>
      <protection locked="0"/>
    </xf>
    <xf numFmtId="49" fontId="2" fillId="3" borderId="63" xfId="0" applyNumberFormat="1" applyFont="1" applyFill="1" applyBorder="1" applyAlignment="1" applyProtection="1">
      <alignment horizontal="left" vertical="center" shrinkToFit="1"/>
      <protection locked="0"/>
    </xf>
    <xf numFmtId="49" fontId="2" fillId="3" borderId="39" xfId="0" applyNumberFormat="1" applyFont="1" applyFill="1" applyBorder="1" applyAlignment="1" applyProtection="1">
      <alignment horizontal="left" vertical="center" shrinkToFit="1"/>
      <protection locked="0"/>
    </xf>
    <xf numFmtId="49" fontId="2" fillId="3" borderId="62" xfId="0" applyNumberFormat="1" applyFont="1" applyFill="1" applyBorder="1" applyAlignment="1" applyProtection="1">
      <alignment horizontal="left" vertical="center" shrinkToFit="1"/>
      <protection locked="0"/>
    </xf>
    <xf numFmtId="49" fontId="2" fillId="3" borderId="63" xfId="0" applyNumberFormat="1" applyFont="1" applyFill="1" applyBorder="1" applyAlignment="1" applyProtection="1">
      <alignment horizontal="left" vertical="center"/>
      <protection locked="0"/>
    </xf>
    <xf numFmtId="49" fontId="2" fillId="3" borderId="39" xfId="0" applyNumberFormat="1" applyFont="1" applyFill="1" applyBorder="1" applyAlignment="1" applyProtection="1">
      <alignment horizontal="left" vertical="center"/>
      <protection locked="0"/>
    </xf>
    <xf numFmtId="49" fontId="2" fillId="3" borderId="64" xfId="0" applyNumberFormat="1" applyFont="1" applyFill="1" applyBorder="1" applyAlignment="1" applyProtection="1">
      <alignment horizontal="left" vertical="center"/>
      <protection locked="0"/>
    </xf>
    <xf numFmtId="0" fontId="2" fillId="0" borderId="29" xfId="0" applyFont="1" applyFill="1" applyBorder="1" applyAlignment="1" applyProtection="1">
      <alignment vertical="center"/>
    </xf>
    <xf numFmtId="49" fontId="2" fillId="3" borderId="29" xfId="0" applyNumberFormat="1" applyFont="1" applyFill="1" applyBorder="1" applyAlignment="1" applyProtection="1">
      <alignment vertical="center" wrapText="1"/>
      <protection locked="0"/>
    </xf>
    <xf numFmtId="49" fontId="2" fillId="3" borderId="33" xfId="0" applyNumberFormat="1" applyFont="1" applyFill="1" applyBorder="1" applyAlignment="1" applyProtection="1">
      <alignment horizontal="left" vertical="center"/>
      <protection locked="0"/>
    </xf>
    <xf numFmtId="0" fontId="2" fillId="0" borderId="33" xfId="0" applyFont="1" applyBorder="1" applyAlignment="1" applyProtection="1">
      <alignment vertical="center"/>
    </xf>
    <xf numFmtId="0" fontId="2" fillId="0" borderId="29" xfId="0" applyFont="1" applyBorder="1" applyAlignment="1" applyProtection="1">
      <alignment vertical="center"/>
      <protection locked="0"/>
    </xf>
    <xf numFmtId="0" fontId="2" fillId="0" borderId="33" xfId="0" applyFont="1" applyBorder="1" applyAlignment="1" applyProtection="1">
      <alignment vertical="center"/>
      <protection locked="0"/>
    </xf>
    <xf numFmtId="0" fontId="2" fillId="3" borderId="65" xfId="0" applyFont="1" applyFill="1" applyBorder="1" applyAlignment="1" applyProtection="1">
      <alignment horizontal="center" vertical="center"/>
      <protection locked="0" hidden="1"/>
    </xf>
    <xf numFmtId="0" fontId="2" fillId="0" borderId="7" xfId="0" applyFont="1" applyFill="1" applyBorder="1" applyAlignment="1" applyProtection="1">
      <alignment vertical="center"/>
    </xf>
    <xf numFmtId="0" fontId="2" fillId="0" borderId="8" xfId="0" applyFont="1" applyFill="1" applyBorder="1" applyAlignment="1" applyProtection="1">
      <alignment vertical="center"/>
    </xf>
    <xf numFmtId="0" fontId="2" fillId="0" borderId="8" xfId="0" applyFont="1" applyFill="1" applyBorder="1" applyAlignment="1" applyProtection="1">
      <alignment vertical="center"/>
      <protection hidden="1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  <protection locked="0" hidden="1"/>
    </xf>
    <xf numFmtId="0" fontId="2" fillId="2" borderId="0" xfId="0" applyFont="1" applyFill="1" applyBorder="1" applyAlignment="1" applyProtection="1">
      <alignment vertical="center"/>
      <protection locked="0"/>
    </xf>
    <xf numFmtId="9" fontId="3" fillId="0" borderId="31" xfId="0" applyNumberFormat="1" applyFont="1" applyFill="1" applyBorder="1" applyAlignment="1" applyProtection="1">
      <alignment horizontal="center" vertical="center"/>
    </xf>
    <xf numFmtId="0" fontId="3" fillId="2" borderId="37" xfId="0" applyFont="1" applyFill="1" applyBorder="1" applyAlignment="1" applyProtection="1">
      <alignment vertical="center"/>
      <protection locked="0"/>
    </xf>
    <xf numFmtId="0" fontId="3" fillId="2" borderId="56" xfId="0" applyFont="1" applyFill="1" applyBorder="1" applyAlignment="1" applyProtection="1">
      <alignment vertical="center"/>
      <protection locked="0"/>
    </xf>
    <xf numFmtId="0" fontId="2" fillId="2" borderId="56" xfId="0" applyFont="1" applyFill="1" applyBorder="1" applyAlignment="1" applyProtection="1">
      <alignment vertical="center"/>
      <protection locked="0" hidden="1"/>
    </xf>
    <xf numFmtId="0" fontId="2" fillId="2" borderId="56" xfId="0" applyFont="1" applyFill="1" applyBorder="1" applyAlignment="1" applyProtection="1">
      <alignment vertical="center"/>
      <protection locked="0"/>
    </xf>
    <xf numFmtId="0" fontId="2" fillId="2" borderId="57" xfId="0" applyFont="1" applyFill="1" applyBorder="1" applyAlignment="1" applyProtection="1">
      <alignment vertical="center"/>
      <protection locked="0"/>
    </xf>
    <xf numFmtId="0" fontId="3" fillId="0" borderId="56" xfId="0" applyFont="1" applyBorder="1" applyAlignment="1" applyProtection="1">
      <alignment horizontal="center" vertical="center"/>
      <protection hidden="1"/>
    </xf>
    <xf numFmtId="0" fontId="2" fillId="0" borderId="16" xfId="0" applyFont="1" applyBorder="1" applyAlignment="1" applyProtection="1">
      <alignment vertical="center"/>
    </xf>
    <xf numFmtId="0" fontId="2" fillId="0" borderId="16" xfId="0" applyFont="1" applyBorder="1" applyAlignment="1" applyProtection="1">
      <alignment vertical="center"/>
      <protection hidden="1"/>
    </xf>
    <xf numFmtId="0" fontId="2" fillId="0" borderId="66" xfId="0" applyFont="1" applyFill="1" applyBorder="1" applyAlignment="1" applyProtection="1">
      <alignment horizontal="center" vertical="center"/>
    </xf>
    <xf numFmtId="0" fontId="2" fillId="0" borderId="66" xfId="0" applyFont="1" applyFill="1" applyBorder="1" applyAlignment="1" applyProtection="1">
      <alignment vertical="center"/>
      <protection hidden="1"/>
    </xf>
    <xf numFmtId="0" fontId="2" fillId="0" borderId="66" xfId="0" applyFont="1" applyFill="1" applyBorder="1" applyAlignment="1" applyProtection="1">
      <alignment vertical="center"/>
    </xf>
    <xf numFmtId="0" fontId="2" fillId="0" borderId="17" xfId="0" applyFont="1" applyBorder="1" applyAlignment="1" applyProtection="1">
      <alignment vertical="center"/>
    </xf>
    <xf numFmtId="0" fontId="2" fillId="0" borderId="18" xfId="0" applyFont="1" applyBorder="1" applyAlignment="1" applyProtection="1">
      <alignment vertical="center"/>
    </xf>
    <xf numFmtId="0" fontId="3" fillId="4" borderId="67" xfId="0" applyFont="1" applyFill="1" applyBorder="1" applyAlignment="1" applyProtection="1">
      <alignment vertical="center"/>
    </xf>
    <xf numFmtId="0" fontId="3" fillId="4" borderId="68" xfId="0" applyFont="1" applyFill="1" applyBorder="1" applyAlignment="1" applyProtection="1">
      <alignment vertical="center"/>
    </xf>
    <xf numFmtId="0" fontId="3" fillId="4" borderId="68" xfId="0" applyFont="1" applyFill="1" applyBorder="1" applyAlignment="1" applyProtection="1">
      <alignment vertical="center"/>
      <protection hidden="1"/>
    </xf>
    <xf numFmtId="0" fontId="3" fillId="0" borderId="69" xfId="0" applyFont="1" applyFill="1" applyBorder="1" applyAlignment="1" applyProtection="1">
      <alignment horizontal="center" vertical="center"/>
    </xf>
    <xf numFmtId="9" fontId="3" fillId="6" borderId="69" xfId="0" applyNumberFormat="1" applyFont="1" applyFill="1" applyBorder="1" applyAlignment="1" applyProtection="1">
      <alignment horizontal="center" vertical="center"/>
    </xf>
    <xf numFmtId="0" fontId="3" fillId="4" borderId="69" xfId="0" applyFont="1" applyFill="1" applyBorder="1" applyAlignment="1" applyProtection="1">
      <alignment vertical="center"/>
      <protection hidden="1"/>
    </xf>
    <xf numFmtId="2" fontId="3" fillId="2" borderId="69" xfId="0" applyNumberFormat="1" applyFont="1" applyFill="1" applyBorder="1" applyAlignment="1" applyProtection="1">
      <alignment vertical="center"/>
    </xf>
    <xf numFmtId="0" fontId="3" fillId="4" borderId="70" xfId="0" applyFont="1" applyFill="1" applyBorder="1" applyAlignment="1" applyProtection="1">
      <alignment vertical="center"/>
    </xf>
    <xf numFmtId="0" fontId="3" fillId="4" borderId="65" xfId="0" applyFont="1" applyFill="1" applyBorder="1" applyAlignment="1" applyProtection="1">
      <alignment vertical="center"/>
    </xf>
    <xf numFmtId="0" fontId="3" fillId="4" borderId="71" xfId="0" applyFont="1" applyFill="1" applyBorder="1" applyAlignment="1" applyProtection="1">
      <alignment vertical="center"/>
    </xf>
    <xf numFmtId="0" fontId="2" fillId="3" borderId="65" xfId="0" applyFont="1" applyFill="1" applyBorder="1" applyAlignment="1" applyProtection="1">
      <alignment vertical="center"/>
      <protection locked="0" hidden="1"/>
    </xf>
    <xf numFmtId="0" fontId="2" fillId="0" borderId="72" xfId="0" applyFont="1" applyFill="1" applyBorder="1" applyAlignment="1" applyProtection="1">
      <alignment vertical="center"/>
    </xf>
    <xf numFmtId="0" fontId="2" fillId="0" borderId="53" xfId="0" applyFont="1" applyFill="1" applyBorder="1" applyAlignment="1" applyProtection="1">
      <alignment vertical="center"/>
      <protection hidden="1"/>
    </xf>
    <xf numFmtId="0" fontId="2" fillId="3" borderId="59" xfId="0" applyFont="1" applyFill="1" applyBorder="1" applyAlignment="1" applyProtection="1">
      <alignment vertical="center"/>
      <protection locked="0" hidden="1"/>
    </xf>
    <xf numFmtId="49" fontId="2" fillId="3" borderId="53" xfId="0" applyNumberFormat="1" applyFont="1" applyFill="1" applyBorder="1" applyAlignment="1" applyProtection="1">
      <alignment vertical="center"/>
      <protection locked="0"/>
    </xf>
    <xf numFmtId="49" fontId="2" fillId="3" borderId="73" xfId="0" applyNumberFormat="1" applyFont="1" applyFill="1" applyBorder="1" applyAlignment="1" applyProtection="1">
      <alignment vertical="center"/>
      <protection locked="0"/>
    </xf>
    <xf numFmtId="0" fontId="4" fillId="2" borderId="35" xfId="0" applyFont="1" applyFill="1" applyBorder="1" applyAlignment="1" applyProtection="1">
      <alignment vertical="center"/>
    </xf>
    <xf numFmtId="0" fontId="4" fillId="2" borderId="35" xfId="0" applyFont="1" applyFill="1" applyBorder="1" applyAlignment="1" applyProtection="1">
      <alignment vertical="center"/>
      <protection hidden="1"/>
    </xf>
    <xf numFmtId="0" fontId="4" fillId="2" borderId="35" xfId="0" applyFont="1" applyFill="1" applyBorder="1" applyAlignment="1" applyProtection="1">
      <alignment horizontal="center" vertical="center"/>
    </xf>
    <xf numFmtId="0" fontId="4" fillId="2" borderId="36" xfId="0" applyFont="1" applyFill="1" applyBorder="1" applyAlignment="1" applyProtection="1">
      <alignment vertical="center"/>
    </xf>
    <xf numFmtId="0" fontId="3" fillId="7" borderId="0" xfId="0" applyFont="1" applyFill="1" applyBorder="1" applyAlignment="1" applyProtection="1">
      <alignment vertical="center"/>
    </xf>
    <xf numFmtId="0" fontId="3" fillId="0" borderId="74" xfId="0" applyFont="1" applyFill="1" applyBorder="1" applyAlignment="1" applyProtection="1">
      <alignment vertical="center"/>
    </xf>
    <xf numFmtId="0" fontId="3" fillId="0" borderId="75" xfId="0" applyFont="1" applyFill="1" applyBorder="1" applyAlignment="1" applyProtection="1">
      <alignment vertical="center"/>
    </xf>
    <xf numFmtId="0" fontId="3" fillId="0" borderId="0" xfId="0" applyFont="1" applyBorder="1"/>
    <xf numFmtId="0" fontId="3" fillId="0" borderId="33" xfId="0" applyFont="1" applyBorder="1"/>
    <xf numFmtId="0" fontId="2" fillId="7" borderId="0" xfId="0" applyFont="1" applyFill="1" applyBorder="1"/>
    <xf numFmtId="0" fontId="3" fillId="0" borderId="23" xfId="0" applyFont="1" applyFill="1" applyBorder="1" applyAlignment="1" applyProtection="1">
      <alignment horizontal="center" vertical="center" wrapText="1"/>
    </xf>
    <xf numFmtId="0" fontId="2" fillId="0" borderId="0" xfId="0" applyFont="1" applyBorder="1"/>
    <xf numFmtId="0" fontId="2" fillId="3" borderId="0" xfId="0" applyFont="1" applyFill="1" applyBorder="1"/>
    <xf numFmtId="0" fontId="3" fillId="7" borderId="33" xfId="0" applyFont="1" applyFill="1" applyBorder="1" applyAlignment="1" applyProtection="1">
      <alignment vertical="center"/>
    </xf>
    <xf numFmtId="0" fontId="7" fillId="0" borderId="26" xfId="0" applyFont="1" applyBorder="1" applyAlignment="1" applyProtection="1">
      <alignment vertical="center"/>
    </xf>
    <xf numFmtId="0" fontId="7" fillId="0" borderId="27" xfId="0" applyFont="1" applyBorder="1" applyAlignment="1" applyProtection="1">
      <alignment vertical="center"/>
    </xf>
    <xf numFmtId="0" fontId="2" fillId="0" borderId="34" xfId="0" applyFont="1" applyBorder="1"/>
    <xf numFmtId="0" fontId="2" fillId="0" borderId="25" xfId="0" applyFont="1" applyBorder="1" applyAlignment="1" applyProtection="1">
      <alignment vertical="center"/>
    </xf>
    <xf numFmtId="0" fontId="2" fillId="0" borderId="59" xfId="0" applyFont="1" applyBorder="1"/>
    <xf numFmtId="49" fontId="2" fillId="3" borderId="61" xfId="0" applyNumberFormat="1" applyFont="1" applyFill="1" applyBorder="1" applyAlignment="1" applyProtection="1">
      <alignment vertical="center" shrinkToFit="1"/>
      <protection locked="0"/>
    </xf>
    <xf numFmtId="49" fontId="2" fillId="3" borderId="62" xfId="0" applyNumberFormat="1" applyFont="1" applyFill="1" applyBorder="1" applyAlignment="1" applyProtection="1">
      <alignment vertical="center" shrinkToFit="1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0" fontId="12" fillId="0" borderId="0" xfId="0" applyFont="1" applyFill="1" applyBorder="1" applyAlignment="1" applyProtection="1">
      <alignment vertical="center"/>
      <protection locked="0" hidden="1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vertical="center"/>
    </xf>
    <xf numFmtId="0" fontId="1" fillId="0" borderId="29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 vertical="center" indent="1"/>
      <protection locked="0"/>
    </xf>
    <xf numFmtId="0" fontId="2" fillId="0" borderId="38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12" fillId="0" borderId="35" xfId="0" applyFont="1" applyFill="1" applyBorder="1" applyAlignment="1" applyProtection="1">
      <alignment horizontal="left" vertical="center"/>
      <protection locked="0"/>
    </xf>
    <xf numFmtId="0" fontId="12" fillId="0" borderId="29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  <protection locked="0"/>
    </xf>
    <xf numFmtId="0" fontId="9" fillId="0" borderId="35" xfId="0" applyFont="1" applyFill="1" applyBorder="1" applyAlignment="1" applyProtection="1">
      <alignment vertical="top"/>
    </xf>
    <xf numFmtId="0" fontId="9" fillId="0" borderId="36" xfId="0" applyFont="1" applyFill="1" applyBorder="1" applyAlignment="1" applyProtection="1">
      <alignment vertical="top"/>
    </xf>
    <xf numFmtId="0" fontId="12" fillId="0" borderId="33" xfId="0" applyFont="1" applyBorder="1" applyAlignment="1" applyProtection="1">
      <alignment vertical="center"/>
    </xf>
    <xf numFmtId="2" fontId="3" fillId="2" borderId="76" xfId="0" applyNumberFormat="1" applyFont="1" applyFill="1" applyBorder="1" applyAlignment="1" applyProtection="1">
      <alignment vertical="center"/>
    </xf>
    <xf numFmtId="0" fontId="11" fillId="0" borderId="77" xfId="0" applyFont="1" applyBorder="1" applyAlignment="1" applyProtection="1">
      <alignment horizontal="center" vertical="center"/>
    </xf>
    <xf numFmtId="0" fontId="11" fillId="0" borderId="78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 wrapText="1"/>
    </xf>
    <xf numFmtId="2" fontId="2" fillId="0" borderId="0" xfId="0" applyNumberFormat="1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vertical="top"/>
    </xf>
    <xf numFmtId="0" fontId="12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 wrapText="1"/>
    </xf>
    <xf numFmtId="2" fontId="3" fillId="0" borderId="0" xfId="0" applyNumberFormat="1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center" vertical="center"/>
    </xf>
    <xf numFmtId="0" fontId="2" fillId="0" borderId="80" xfId="0" applyFont="1" applyFill="1" applyBorder="1" applyAlignment="1" applyProtection="1">
      <alignment vertical="center"/>
    </xf>
    <xf numFmtId="0" fontId="11" fillId="0" borderId="6" xfId="0" applyFont="1" applyBorder="1" applyAlignment="1" applyProtection="1">
      <alignment horizontal="center" vertical="center"/>
    </xf>
    <xf numFmtId="0" fontId="11" fillId="0" borderId="12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right" vertical="center"/>
    </xf>
    <xf numFmtId="0" fontId="11" fillId="0" borderId="81" xfId="0" applyFont="1" applyBorder="1" applyAlignment="1" applyProtection="1">
      <alignment horizontal="right" vertical="center"/>
    </xf>
    <xf numFmtId="0" fontId="11" fillId="0" borderId="82" xfId="0" applyFont="1" applyBorder="1" applyAlignment="1" applyProtection="1">
      <alignment horizontal="right" vertical="center"/>
    </xf>
    <xf numFmtId="0" fontId="11" fillId="0" borderId="47" xfId="0" applyFont="1" applyBorder="1" applyAlignment="1" applyProtection="1">
      <alignment horizontal="center" vertical="center"/>
    </xf>
    <xf numFmtId="0" fontId="11" fillId="0" borderId="12" xfId="0" applyFont="1" applyBorder="1" applyAlignment="1" applyProtection="1">
      <alignment horizontal="left" vertical="center"/>
    </xf>
    <xf numFmtId="0" fontId="11" fillId="0" borderId="83" xfId="0" applyFont="1" applyBorder="1" applyAlignment="1" applyProtection="1">
      <alignment horizontal="center" vertical="center"/>
    </xf>
    <xf numFmtId="0" fontId="11" fillId="0" borderId="52" xfId="0" applyFont="1" applyBorder="1" applyAlignment="1" applyProtection="1">
      <alignment horizontal="center" vertical="center"/>
    </xf>
    <xf numFmtId="0" fontId="11" fillId="0" borderId="84" xfId="0" applyFont="1" applyBorder="1" applyAlignment="1" applyProtection="1">
      <alignment horizontal="center" vertical="center"/>
    </xf>
    <xf numFmtId="187" fontId="2" fillId="0" borderId="72" xfId="0" applyNumberFormat="1" applyFont="1" applyBorder="1" applyAlignment="1" applyProtection="1">
      <alignment vertical="center" shrinkToFit="1"/>
    </xf>
    <xf numFmtId="187" fontId="2" fillId="0" borderId="3" xfId="0" applyNumberFormat="1" applyFont="1" applyBorder="1" applyAlignment="1" applyProtection="1">
      <alignment vertical="center"/>
    </xf>
    <xf numFmtId="0" fontId="1" fillId="0" borderId="23" xfId="0" applyFont="1" applyBorder="1" applyAlignment="1" applyProtection="1">
      <alignment horizontal="center" vertical="center"/>
    </xf>
    <xf numFmtId="187" fontId="11" fillId="0" borderId="24" xfId="0" applyNumberFormat="1" applyFont="1" applyFill="1" applyBorder="1" applyAlignment="1" applyProtection="1">
      <alignment vertical="center"/>
    </xf>
    <xf numFmtId="0" fontId="2" fillId="0" borderId="31" xfId="0" applyFont="1" applyBorder="1" applyAlignment="1" applyProtection="1">
      <alignment horizontal="center" vertical="center" wrapText="1"/>
    </xf>
    <xf numFmtId="0" fontId="2" fillId="0" borderId="66" xfId="0" applyFont="1" applyBorder="1" applyAlignment="1" applyProtection="1">
      <alignment vertical="center" wrapText="1"/>
    </xf>
    <xf numFmtId="0" fontId="2" fillId="0" borderId="17" xfId="0" applyFont="1" applyBorder="1" applyAlignment="1" applyProtection="1">
      <alignment vertical="center" wrapText="1"/>
    </xf>
    <xf numFmtId="0" fontId="2" fillId="0" borderId="20" xfId="0" applyFont="1" applyBorder="1" applyAlignment="1" applyProtection="1">
      <alignment vertical="center" wrapText="1"/>
    </xf>
    <xf numFmtId="0" fontId="2" fillId="0" borderId="21" xfId="0" applyFont="1" applyBorder="1" applyAlignment="1" applyProtection="1">
      <alignment vertical="center" wrapText="1"/>
    </xf>
    <xf numFmtId="0" fontId="2" fillId="0" borderId="24" xfId="0" applyFont="1" applyBorder="1" applyAlignment="1" applyProtection="1">
      <alignment vertical="center" wrapText="1"/>
    </xf>
    <xf numFmtId="0" fontId="2" fillId="0" borderId="25" xfId="0" applyFont="1" applyBorder="1" applyAlignment="1" applyProtection="1">
      <alignment vertical="center" wrapText="1"/>
    </xf>
    <xf numFmtId="0" fontId="3" fillId="4" borderId="69" xfId="0" applyFont="1" applyFill="1" applyBorder="1" applyAlignment="1" applyProtection="1">
      <alignment vertical="center"/>
    </xf>
    <xf numFmtId="9" fontId="3" fillId="2" borderId="69" xfId="0" applyNumberFormat="1" applyFont="1" applyFill="1" applyBorder="1" applyAlignment="1" applyProtection="1">
      <alignment vertical="center"/>
    </xf>
    <xf numFmtId="0" fontId="3" fillId="4" borderId="85" xfId="0" applyFont="1" applyFill="1" applyBorder="1" applyAlignment="1" applyProtection="1">
      <alignment vertical="center"/>
    </xf>
    <xf numFmtId="0" fontId="2" fillId="0" borderId="31" xfId="0" applyFont="1" applyFill="1" applyBorder="1" applyAlignment="1" applyProtection="1">
      <alignment vertical="center"/>
    </xf>
    <xf numFmtId="0" fontId="2" fillId="0" borderId="15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center"/>
    </xf>
    <xf numFmtId="0" fontId="1" fillId="0" borderId="86" xfId="0" applyFont="1" applyBorder="1" applyAlignment="1" applyProtection="1">
      <alignment horizontal="left" vertical="center"/>
    </xf>
    <xf numFmtId="0" fontId="1" fillId="0" borderId="87" xfId="0" applyFont="1" applyBorder="1" applyAlignment="1" applyProtection="1">
      <alignment horizontal="left" vertical="center"/>
    </xf>
    <xf numFmtId="0" fontId="2" fillId="4" borderId="12" xfId="0" applyFont="1" applyFill="1" applyBorder="1" applyAlignment="1" applyProtection="1">
      <alignment horizontal="center" vertical="center"/>
    </xf>
    <xf numFmtId="0" fontId="2" fillId="4" borderId="6" xfId="0" applyFont="1" applyFill="1" applyBorder="1" applyAlignment="1" applyProtection="1">
      <alignment horizontal="center" vertical="center"/>
    </xf>
    <xf numFmtId="0" fontId="2" fillId="4" borderId="11" xfId="0" applyFont="1" applyFill="1" applyBorder="1" applyAlignment="1" applyProtection="1">
      <alignment horizontal="center" vertical="center"/>
    </xf>
    <xf numFmtId="2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0" fontId="2" fillId="3" borderId="88" xfId="0" applyFont="1" applyFill="1" applyBorder="1" applyAlignment="1" applyProtection="1">
      <alignment horizontal="center" vertical="center"/>
    </xf>
    <xf numFmtId="0" fontId="2" fillId="2" borderId="38" xfId="0" applyNumberFormat="1" applyFont="1" applyFill="1" applyBorder="1" applyAlignment="1" applyProtection="1">
      <alignment vertical="center"/>
      <protection hidden="1"/>
    </xf>
    <xf numFmtId="0" fontId="2" fillId="2" borderId="23" xfId="0" applyNumberFormat="1" applyFont="1" applyFill="1" applyBorder="1" applyAlignment="1" applyProtection="1">
      <alignment vertical="center"/>
      <protection hidden="1"/>
    </xf>
    <xf numFmtId="0" fontId="10" fillId="2" borderId="38" xfId="0" applyNumberFormat="1" applyFont="1" applyFill="1" applyBorder="1" applyAlignment="1" applyProtection="1">
      <alignment horizontal="center" vertical="center"/>
      <protection hidden="1"/>
    </xf>
    <xf numFmtId="0" fontId="10" fillId="2" borderId="23" xfId="0" applyNumberFormat="1" applyFont="1" applyFill="1" applyBorder="1" applyAlignment="1" applyProtection="1">
      <alignment horizontal="center" vertical="center"/>
      <protection hidden="1"/>
    </xf>
    <xf numFmtId="0" fontId="3" fillId="2" borderId="38" xfId="0" applyNumberFormat="1" applyFont="1" applyFill="1" applyBorder="1" applyAlignment="1" applyProtection="1">
      <alignment horizontal="center" vertical="center"/>
      <protection hidden="1"/>
    </xf>
    <xf numFmtId="0" fontId="3" fillId="2" borderId="23" xfId="0" applyNumberFormat="1" applyFont="1" applyFill="1" applyBorder="1" applyAlignment="1" applyProtection="1">
      <alignment horizontal="center" vertical="center"/>
      <protection hidden="1"/>
    </xf>
    <xf numFmtId="0" fontId="9" fillId="2" borderId="38" xfId="0" applyNumberFormat="1" applyFont="1" applyFill="1" applyBorder="1" applyAlignment="1" applyProtection="1">
      <alignment vertical="top"/>
      <protection hidden="1"/>
    </xf>
    <xf numFmtId="0" fontId="9" fillId="2" borderId="23" xfId="0" applyNumberFormat="1" applyFont="1" applyFill="1" applyBorder="1" applyAlignment="1" applyProtection="1">
      <alignment vertical="top"/>
      <protection hidden="1"/>
    </xf>
    <xf numFmtId="0" fontId="12" fillId="2" borderId="23" xfId="0" applyNumberFormat="1" applyFont="1" applyFill="1" applyBorder="1" applyAlignment="1" applyProtection="1">
      <alignment horizontal="left" vertical="center"/>
      <protection hidden="1"/>
    </xf>
    <xf numFmtId="0" fontId="12" fillId="2" borderId="38" xfId="0" applyNumberFormat="1" applyFont="1" applyFill="1" applyBorder="1" applyAlignment="1" applyProtection="1">
      <alignment vertical="center"/>
      <protection hidden="1"/>
    </xf>
    <xf numFmtId="0" fontId="12" fillId="2" borderId="23" xfId="0" applyNumberFormat="1" applyFont="1" applyFill="1" applyBorder="1" applyAlignment="1" applyProtection="1">
      <alignment vertical="center"/>
      <protection hidden="1"/>
    </xf>
    <xf numFmtId="0" fontId="16" fillId="2" borderId="38" xfId="0" applyNumberFormat="1" applyFont="1" applyFill="1" applyBorder="1" applyAlignment="1" applyProtection="1">
      <alignment vertical="top"/>
      <protection hidden="1"/>
    </xf>
    <xf numFmtId="0" fontId="16" fillId="2" borderId="23" xfId="0" applyNumberFormat="1" applyFont="1" applyFill="1" applyBorder="1" applyAlignment="1" applyProtection="1">
      <alignment vertical="top"/>
      <protection hidden="1"/>
    </xf>
    <xf numFmtId="0" fontId="9" fillId="2" borderId="38" xfId="0" applyNumberFormat="1" applyFont="1" applyFill="1" applyBorder="1" applyAlignment="1" applyProtection="1">
      <alignment vertical="center"/>
      <protection hidden="1"/>
    </xf>
    <xf numFmtId="0" fontId="9" fillId="2" borderId="23" xfId="0" applyNumberFormat="1" applyFont="1" applyFill="1" applyBorder="1" applyAlignment="1" applyProtection="1">
      <alignment vertical="center"/>
      <protection hidden="1"/>
    </xf>
    <xf numFmtId="0" fontId="12" fillId="2" borderId="23" xfId="0" applyNumberFormat="1" applyFont="1" applyFill="1" applyBorder="1" applyAlignment="1" applyProtection="1">
      <alignment horizontal="center" vertical="center"/>
      <protection hidden="1"/>
    </xf>
    <xf numFmtId="0" fontId="12" fillId="2" borderId="38" xfId="0" applyNumberFormat="1" applyFont="1" applyFill="1" applyBorder="1" applyAlignment="1" applyProtection="1">
      <alignment horizontal="left" vertical="center"/>
      <protection hidden="1"/>
    </xf>
    <xf numFmtId="0" fontId="9" fillId="2" borderId="38" xfId="0" applyNumberFormat="1" applyFont="1" applyFill="1" applyBorder="1" applyAlignment="1" applyProtection="1">
      <alignment horizontal="center" vertical="center"/>
      <protection hidden="1"/>
    </xf>
    <xf numFmtId="0" fontId="9" fillId="2" borderId="23" xfId="0" applyNumberFormat="1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Border="1" applyAlignment="1" applyProtection="1">
      <alignment vertical="center"/>
      <protection hidden="1"/>
    </xf>
    <xf numFmtId="0" fontId="3" fillId="2" borderId="30" xfId="0" applyFont="1" applyFill="1" applyBorder="1" applyAlignment="1" applyProtection="1">
      <alignment vertical="center"/>
      <protection hidden="1"/>
    </xf>
    <xf numFmtId="0" fontId="2" fillId="2" borderId="38" xfId="0" applyNumberFormat="1" applyFont="1" applyFill="1" applyBorder="1" applyAlignment="1" applyProtection="1">
      <alignment horizontal="left" vertical="center"/>
      <protection hidden="1"/>
    </xf>
    <xf numFmtId="0" fontId="2" fillId="2" borderId="23" xfId="0" applyNumberFormat="1" applyFont="1" applyFill="1" applyBorder="1" applyAlignment="1" applyProtection="1">
      <alignment horizontal="left" vertical="center"/>
      <protection hidden="1"/>
    </xf>
    <xf numFmtId="0" fontId="10" fillId="2" borderId="38" xfId="0" applyNumberFormat="1" applyFont="1" applyFill="1" applyBorder="1" applyAlignment="1" applyProtection="1">
      <alignment vertical="center"/>
      <protection hidden="1"/>
    </xf>
    <xf numFmtId="0" fontId="10" fillId="2" borderId="23" xfId="0" applyNumberFormat="1" applyFont="1" applyFill="1" applyBorder="1" applyAlignment="1" applyProtection="1">
      <alignment vertical="center"/>
      <protection hidden="1"/>
    </xf>
    <xf numFmtId="0" fontId="13" fillId="2" borderId="23" xfId="0" applyNumberFormat="1" applyFont="1" applyFill="1" applyBorder="1" applyAlignment="1" applyProtection="1">
      <alignment vertical="center"/>
      <protection hidden="1"/>
    </xf>
    <xf numFmtId="0" fontId="7" fillId="2" borderId="38" xfId="0" applyNumberFormat="1" applyFont="1" applyFill="1" applyBorder="1" applyAlignment="1" applyProtection="1">
      <alignment vertical="center" wrapText="1"/>
      <protection hidden="1"/>
    </xf>
    <xf numFmtId="0" fontId="7" fillId="2" borderId="23" xfId="0" applyNumberFormat="1" applyFont="1" applyFill="1" applyBorder="1" applyAlignment="1" applyProtection="1">
      <alignment vertical="center" wrapText="1"/>
      <protection hidden="1"/>
    </xf>
    <xf numFmtId="0" fontId="2" fillId="2" borderId="23" xfId="0" applyNumberFormat="1" applyFont="1" applyFill="1" applyBorder="1" applyAlignment="1" applyProtection="1">
      <alignment horizontal="center" vertical="center"/>
      <protection hidden="1"/>
    </xf>
    <xf numFmtId="1" fontId="2" fillId="2" borderId="38" xfId="0" applyNumberFormat="1" applyFont="1" applyFill="1" applyBorder="1" applyAlignment="1" applyProtection="1">
      <alignment horizontal="center" vertical="center" shrinkToFit="1"/>
      <protection hidden="1"/>
    </xf>
    <xf numFmtId="1" fontId="2" fillId="2" borderId="23" xfId="0" applyNumberFormat="1" applyFont="1" applyFill="1" applyBorder="1" applyAlignment="1" applyProtection="1">
      <alignment horizontal="center" vertical="center" shrinkToFit="1"/>
      <protection hidden="1"/>
    </xf>
    <xf numFmtId="1" fontId="2" fillId="2" borderId="23" xfId="0" applyNumberFormat="1" applyFont="1" applyFill="1" applyBorder="1" applyAlignment="1" applyProtection="1">
      <alignment vertical="center"/>
      <protection hidden="1"/>
    </xf>
    <xf numFmtId="0" fontId="2" fillId="2" borderId="38" xfId="0" applyNumberFormat="1" applyFont="1" applyFill="1" applyBorder="1" applyAlignment="1" applyProtection="1">
      <alignment horizontal="left" vertical="center" shrinkToFit="1"/>
      <protection hidden="1"/>
    </xf>
    <xf numFmtId="0" fontId="2" fillId="2" borderId="23" xfId="0" applyNumberFormat="1" applyFont="1" applyFill="1" applyBorder="1" applyAlignment="1" applyProtection="1">
      <alignment horizontal="left" vertical="center" shrinkToFit="1"/>
      <protection hidden="1"/>
    </xf>
    <xf numFmtId="0" fontId="3" fillId="2" borderId="38" xfId="0" applyNumberFormat="1" applyFont="1" applyFill="1" applyBorder="1" applyAlignment="1" applyProtection="1">
      <alignment vertical="center"/>
      <protection hidden="1"/>
    </xf>
    <xf numFmtId="0" fontId="3" fillId="2" borderId="23" xfId="0" applyNumberFormat="1" applyFont="1" applyFill="1" applyBorder="1" applyAlignment="1" applyProtection="1">
      <alignment vertical="center"/>
      <protection hidden="1"/>
    </xf>
    <xf numFmtId="0" fontId="7" fillId="2" borderId="38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23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38" xfId="0" applyNumberFormat="1" applyFont="1" applyFill="1" applyBorder="1" applyAlignment="1" applyProtection="1">
      <alignment horizontal="center" vertical="center"/>
      <protection hidden="1"/>
    </xf>
    <xf numFmtId="1" fontId="2" fillId="2" borderId="38" xfId="0" applyNumberFormat="1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left" vertical="center"/>
      <protection hidden="1"/>
    </xf>
    <xf numFmtId="0" fontId="9" fillId="2" borderId="38" xfId="0" applyNumberFormat="1" applyFont="1" applyFill="1" applyBorder="1" applyAlignment="1" applyProtection="1">
      <alignment horizontal="left" vertical="center"/>
      <protection hidden="1"/>
    </xf>
    <xf numFmtId="0" fontId="9" fillId="2" borderId="23" xfId="0" applyNumberFormat="1" applyFont="1" applyFill="1" applyBorder="1" applyAlignment="1" applyProtection="1">
      <alignment horizontal="left" vertical="center"/>
      <protection hidden="1"/>
    </xf>
    <xf numFmtId="0" fontId="2" fillId="2" borderId="38" xfId="0" applyNumberFormat="1" applyFont="1" applyFill="1" applyBorder="1" applyAlignment="1" applyProtection="1">
      <alignment horizontal="center"/>
      <protection hidden="1"/>
    </xf>
    <xf numFmtId="0" fontId="2" fillId="2" borderId="23" xfId="0" applyNumberFormat="1" applyFont="1" applyFill="1" applyBorder="1" applyAlignment="1" applyProtection="1">
      <alignment horizontal="center"/>
      <protection hidden="1"/>
    </xf>
    <xf numFmtId="0" fontId="2" fillId="2" borderId="38" xfId="0" applyNumberFormat="1" applyFont="1" applyFill="1" applyBorder="1" applyProtection="1">
      <protection hidden="1"/>
    </xf>
    <xf numFmtId="0" fontId="2" fillId="2" borderId="23" xfId="0" applyNumberFormat="1" applyFont="1" applyFill="1" applyBorder="1" applyProtection="1">
      <protection hidden="1"/>
    </xf>
    <xf numFmtId="0" fontId="11" fillId="2" borderId="38" xfId="0" applyNumberFormat="1" applyFont="1" applyFill="1" applyBorder="1" applyAlignment="1" applyProtection="1">
      <alignment vertical="center"/>
      <protection hidden="1"/>
    </xf>
    <xf numFmtId="0" fontId="11" fillId="2" borderId="23" xfId="0" applyNumberFormat="1" applyFont="1" applyFill="1" applyBorder="1" applyAlignment="1" applyProtection="1">
      <alignment vertical="center"/>
      <protection hidden="1"/>
    </xf>
    <xf numFmtId="0" fontId="3" fillId="2" borderId="38" xfId="0" applyNumberFormat="1" applyFont="1" applyFill="1" applyBorder="1" applyAlignment="1" applyProtection="1">
      <alignment horizontal="left" vertical="center"/>
      <protection hidden="1"/>
    </xf>
    <xf numFmtId="0" fontId="3" fillId="2" borderId="23" xfId="0" applyNumberFormat="1" applyFont="1" applyFill="1" applyBorder="1" applyAlignment="1" applyProtection="1">
      <alignment horizontal="left" vertical="center"/>
      <protection hidden="1"/>
    </xf>
    <xf numFmtId="0" fontId="2" fillId="2" borderId="38" xfId="0" applyNumberFormat="1" applyFont="1" applyFill="1" applyBorder="1" applyAlignment="1" applyProtection="1">
      <alignment horizontal="left" vertical="center" indent="1"/>
      <protection hidden="1"/>
    </xf>
    <xf numFmtId="0" fontId="2" fillId="2" borderId="23" xfId="0" applyNumberFormat="1" applyFont="1" applyFill="1" applyBorder="1" applyAlignment="1" applyProtection="1">
      <alignment horizontal="left" vertical="center" indent="1"/>
      <protection hidden="1"/>
    </xf>
    <xf numFmtId="0" fontId="10" fillId="4" borderId="29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center" vertical="center"/>
    </xf>
    <xf numFmtId="0" fontId="3" fillId="4" borderId="33" xfId="0" applyFont="1" applyFill="1" applyBorder="1" applyAlignment="1" applyProtection="1">
      <alignment horizontal="center" vertical="center"/>
    </xf>
    <xf numFmtId="0" fontId="16" fillId="0" borderId="15" xfId="0" applyFont="1" applyBorder="1" applyAlignment="1" applyProtection="1">
      <alignment vertical="top"/>
    </xf>
    <xf numFmtId="0" fontId="16" fillId="0" borderId="18" xfId="0" applyFont="1" applyBorder="1" applyAlignment="1" applyProtection="1">
      <alignment vertical="top"/>
    </xf>
    <xf numFmtId="0" fontId="16" fillId="0" borderId="0" xfId="0" applyFont="1" applyFill="1" applyBorder="1" applyAlignment="1" applyProtection="1">
      <alignment vertical="top"/>
    </xf>
    <xf numFmtId="0" fontId="11" fillId="0" borderId="89" xfId="0" applyFont="1" applyBorder="1" applyAlignment="1" applyProtection="1">
      <alignment horizontal="right" vertical="center"/>
    </xf>
    <xf numFmtId="0" fontId="11" fillId="0" borderId="90" xfId="0" applyFont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center" vertical="center"/>
    </xf>
    <xf numFmtId="0" fontId="2" fillId="0" borderId="91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92" xfId="0" applyFont="1" applyBorder="1" applyAlignment="1" applyProtection="1">
      <alignment vertical="center"/>
    </xf>
    <xf numFmtId="0" fontId="2" fillId="4" borderId="69" xfId="0" applyFont="1" applyFill="1" applyBorder="1" applyAlignment="1" applyProtection="1">
      <alignment vertical="center"/>
    </xf>
    <xf numFmtId="0" fontId="2" fillId="4" borderId="70" xfId="0" applyFont="1" applyFill="1" applyBorder="1" applyAlignment="1" applyProtection="1">
      <alignment vertical="center"/>
    </xf>
    <xf numFmtId="0" fontId="2" fillId="4" borderId="68" xfId="0" applyFont="1" applyFill="1" applyBorder="1" applyAlignment="1" applyProtection="1">
      <alignment vertical="center"/>
    </xf>
    <xf numFmtId="49" fontId="2" fillId="4" borderId="0" xfId="0" applyNumberFormat="1" applyFont="1" applyFill="1" applyBorder="1" applyAlignment="1" applyProtection="1">
      <alignment horizontal="left" vertical="center" shrinkToFit="1"/>
    </xf>
    <xf numFmtId="0" fontId="2" fillId="4" borderId="0" xfId="0" applyFont="1" applyFill="1" applyBorder="1" applyAlignment="1" applyProtection="1">
      <alignment vertical="center"/>
    </xf>
    <xf numFmtId="0" fontId="2" fillId="4" borderId="0" xfId="0" applyFont="1" applyFill="1" applyBorder="1" applyAlignment="1" applyProtection="1">
      <alignment horizontal="center" vertical="center"/>
    </xf>
    <xf numFmtId="9" fontId="3" fillId="0" borderId="0" xfId="0" applyNumberFormat="1" applyFont="1" applyFill="1" applyBorder="1" applyAlignment="1" applyProtection="1">
      <alignment vertical="center"/>
    </xf>
    <xf numFmtId="0" fontId="3" fillId="0" borderId="92" xfId="0" applyFont="1" applyBorder="1" applyAlignment="1" applyProtection="1">
      <alignment vertical="center"/>
    </xf>
    <xf numFmtId="0" fontId="2" fillId="0" borderId="39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left" vertical="center"/>
    </xf>
    <xf numFmtId="0" fontId="2" fillId="0" borderId="93" xfId="0" applyFont="1" applyBorder="1" applyAlignment="1" applyProtection="1">
      <alignment horizontal="center" vertical="center"/>
    </xf>
    <xf numFmtId="0" fontId="2" fillId="0" borderId="55" xfId="0" applyFont="1" applyBorder="1" applyAlignment="1" applyProtection="1">
      <alignment horizontal="center" vertical="center"/>
    </xf>
    <xf numFmtId="0" fontId="2" fillId="4" borderId="94" xfId="0" applyFont="1" applyFill="1" applyBorder="1" applyAlignment="1" applyProtection="1">
      <alignment horizontal="center" vertical="center"/>
    </xf>
    <xf numFmtId="0" fontId="2" fillId="4" borderId="53" xfId="0" applyFont="1" applyFill="1" applyBorder="1" applyAlignment="1" applyProtection="1">
      <alignment horizontal="center" vertical="center"/>
    </xf>
    <xf numFmtId="0" fontId="2" fillId="4" borderId="73" xfId="0" applyFont="1" applyFill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14" fillId="0" borderId="15" xfId="0" applyFont="1" applyFill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15" fillId="0" borderId="0" xfId="0" applyFont="1" applyFill="1" applyBorder="1" applyAlignment="1" applyProtection="1">
      <alignment horizontal="center" vertical="center"/>
    </xf>
    <xf numFmtId="0" fontId="16" fillId="0" borderId="14" xfId="0" applyFont="1" applyBorder="1" applyAlignment="1" applyProtection="1">
      <alignment vertical="top"/>
    </xf>
    <xf numFmtId="0" fontId="1" fillId="0" borderId="55" xfId="0" applyFont="1" applyBorder="1" applyAlignment="1" applyProtection="1">
      <alignment vertical="center"/>
    </xf>
    <xf numFmtId="0" fontId="1" fillId="0" borderId="95" xfId="0" applyFont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2" fontId="2" fillId="2" borderId="23" xfId="0" applyNumberFormat="1" applyFont="1" applyFill="1" applyBorder="1" applyAlignment="1" applyProtection="1">
      <alignment horizontal="center" vertical="center"/>
      <protection hidden="1"/>
    </xf>
    <xf numFmtId="2" fontId="19" fillId="0" borderId="0" xfId="0" applyNumberFormat="1" applyFont="1" applyFill="1" applyBorder="1" applyAlignment="1" applyProtection="1">
      <alignment horizontal="center" vertical="center"/>
    </xf>
    <xf numFmtId="0" fontId="14" fillId="0" borderId="29" xfId="0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/>
    </xf>
    <xf numFmtId="0" fontId="7" fillId="0" borderId="96" xfId="0" applyFont="1" applyBorder="1" applyAlignment="1" applyProtection="1">
      <alignment horizontal="center" vertical="center"/>
    </xf>
    <xf numFmtId="0" fontId="7" fillId="0" borderId="97" xfId="0" applyFont="1" applyBorder="1" applyAlignment="1" applyProtection="1">
      <alignment horizontal="center" vertical="center"/>
    </xf>
    <xf numFmtId="0" fontId="7" fillId="0" borderId="98" xfId="0" applyFont="1" applyBorder="1" applyAlignment="1" applyProtection="1">
      <alignment horizontal="center" vertical="center"/>
    </xf>
    <xf numFmtId="9" fontId="2" fillId="2" borderId="23" xfId="0" applyNumberFormat="1" applyFont="1" applyFill="1" applyBorder="1" applyAlignment="1" applyProtection="1">
      <alignment horizontal="center" vertical="center"/>
      <protection hidden="1"/>
    </xf>
    <xf numFmtId="0" fontId="2" fillId="0" borderId="99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center" vertical="center"/>
    </xf>
    <xf numFmtId="0" fontId="1" fillId="0" borderId="27" xfId="0" applyFont="1" applyBorder="1" applyAlignment="1" applyProtection="1">
      <alignment horizontal="center" vertical="center"/>
    </xf>
    <xf numFmtId="0" fontId="26" fillId="0" borderId="39" xfId="0" applyFont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right" vertical="center"/>
    </xf>
    <xf numFmtId="0" fontId="2" fillId="4" borderId="2" xfId="0" applyFont="1" applyFill="1" applyBorder="1" applyAlignment="1" applyProtection="1">
      <alignment horizontal="right" vertical="center"/>
    </xf>
    <xf numFmtId="0" fontId="2" fillId="4" borderId="67" xfId="0" applyFont="1" applyFill="1" applyBorder="1" applyAlignment="1" applyProtection="1">
      <alignment horizontal="right" vertical="center"/>
    </xf>
    <xf numFmtId="0" fontId="1" fillId="0" borderId="24" xfId="0" applyFont="1" applyBorder="1" applyAlignment="1" applyProtection="1">
      <alignment horizontal="center" vertical="center"/>
    </xf>
    <xf numFmtId="0" fontId="2" fillId="4" borderId="70" xfId="0" applyFont="1" applyFill="1" applyBorder="1" applyAlignment="1" applyProtection="1">
      <alignment horizontal="center" vertical="center"/>
    </xf>
    <xf numFmtId="0" fontId="3" fillId="4" borderId="70" xfId="0" applyFont="1" applyFill="1" applyBorder="1" applyAlignment="1" applyProtection="1">
      <alignment horizontal="center" vertical="center"/>
    </xf>
    <xf numFmtId="0" fontId="2" fillId="4" borderId="15" xfId="0" applyFont="1" applyFill="1" applyBorder="1" applyAlignment="1" applyProtection="1">
      <alignment horizontal="right" vertical="center"/>
    </xf>
    <xf numFmtId="0" fontId="2" fillId="4" borderId="0" xfId="0" applyFont="1" applyFill="1" applyBorder="1" applyAlignment="1" applyProtection="1">
      <alignment horizontal="right" vertical="center"/>
    </xf>
    <xf numFmtId="0" fontId="7" fillId="4" borderId="0" xfId="0" applyFont="1" applyFill="1" applyBorder="1" applyAlignment="1" applyProtection="1">
      <alignment horizontal="center" vertical="center"/>
    </xf>
    <xf numFmtId="0" fontId="7" fillId="4" borderId="15" xfId="0" applyFont="1" applyFill="1" applyBorder="1" applyAlignment="1" applyProtection="1">
      <alignment horizontal="center" vertical="center"/>
    </xf>
    <xf numFmtId="0" fontId="2" fillId="4" borderId="15" xfId="0" applyFont="1" applyFill="1" applyBorder="1" applyAlignment="1" applyProtection="1">
      <alignment vertical="center"/>
    </xf>
    <xf numFmtId="0" fontId="2" fillId="3" borderId="88" xfId="0" applyFont="1" applyFill="1" applyBorder="1" applyAlignment="1" applyProtection="1">
      <alignment horizontal="center" vertical="top"/>
    </xf>
    <xf numFmtId="49" fontId="3" fillId="4" borderId="0" xfId="0" applyNumberFormat="1" applyFont="1" applyFill="1" applyBorder="1" applyAlignment="1" applyProtection="1">
      <alignment horizontal="center" vertical="center" shrinkToFit="1"/>
    </xf>
    <xf numFmtId="0" fontId="2" fillId="4" borderId="0" xfId="0" applyFont="1" applyFill="1" applyBorder="1" applyAlignment="1" applyProtection="1">
      <alignment horizontal="center" vertical="center"/>
      <protection locked="0"/>
    </xf>
    <xf numFmtId="9" fontId="3" fillId="4" borderId="0" xfId="0" applyNumberFormat="1" applyFont="1" applyFill="1" applyBorder="1" applyAlignment="1" applyProtection="1">
      <alignment vertical="center"/>
    </xf>
    <xf numFmtId="2" fontId="2" fillId="2" borderId="0" xfId="0" applyNumberFormat="1" applyFont="1" applyFill="1" applyBorder="1" applyAlignment="1" applyProtection="1">
      <alignment vertical="center"/>
    </xf>
    <xf numFmtId="0" fontId="9" fillId="4" borderId="15" xfId="0" applyFont="1" applyFill="1" applyBorder="1" applyAlignment="1" applyProtection="1">
      <alignment horizontal="left" vertical="center"/>
    </xf>
    <xf numFmtId="0" fontId="3" fillId="0" borderId="15" xfId="0" applyFont="1" applyBorder="1" applyAlignment="1" applyProtection="1">
      <alignment vertical="center"/>
    </xf>
    <xf numFmtId="0" fontId="3" fillId="4" borderId="15" xfId="0" applyFont="1" applyFill="1" applyBorder="1" applyAlignment="1" applyProtection="1">
      <alignment vertical="center"/>
    </xf>
    <xf numFmtId="0" fontId="3" fillId="0" borderId="15" xfId="0" applyFont="1" applyFill="1" applyBorder="1" applyAlignment="1" applyProtection="1">
      <alignment horizontal="center" vertical="center"/>
    </xf>
    <xf numFmtId="2" fontId="3" fillId="2" borderId="15" xfId="0" applyNumberFormat="1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>
      <alignment horizontal="center" vertical="center"/>
      <protection locked="0"/>
    </xf>
    <xf numFmtId="2" fontId="3" fillId="4" borderId="0" xfId="0" applyNumberFormat="1" applyFont="1" applyFill="1" applyBorder="1" applyAlignment="1" applyProtection="1">
      <alignment vertical="center"/>
    </xf>
    <xf numFmtId="0" fontId="3" fillId="4" borderId="15" xfId="0" applyFont="1" applyFill="1" applyBorder="1" applyAlignment="1" applyProtection="1">
      <alignment horizontal="center" vertical="center"/>
    </xf>
    <xf numFmtId="0" fontId="3" fillId="4" borderId="15" xfId="0" applyFont="1" applyFill="1" applyBorder="1" applyAlignment="1" applyProtection="1">
      <alignment horizontal="center" vertical="center"/>
      <protection locked="0"/>
    </xf>
    <xf numFmtId="9" fontId="3" fillId="4" borderId="15" xfId="0" applyNumberFormat="1" applyFont="1" applyFill="1" applyBorder="1" applyAlignment="1" applyProtection="1">
      <alignment vertical="center"/>
    </xf>
    <xf numFmtId="2" fontId="3" fillId="4" borderId="15" xfId="0" applyNumberFormat="1" applyFont="1" applyFill="1" applyBorder="1" applyAlignment="1" applyProtection="1">
      <alignment vertical="center"/>
    </xf>
    <xf numFmtId="0" fontId="2" fillId="0" borderId="100" xfId="0" applyFont="1" applyBorder="1" applyAlignment="1" applyProtection="1">
      <alignment horizontal="center" vertical="center"/>
    </xf>
    <xf numFmtId="9" fontId="3" fillId="2" borderId="69" xfId="0" applyNumberFormat="1" applyFont="1" applyFill="1" applyBorder="1" applyAlignment="1" applyProtection="1">
      <alignment horizontal="center" vertical="center"/>
    </xf>
    <xf numFmtId="2" fontId="2" fillId="2" borderId="71" xfId="0" applyNumberFormat="1" applyFont="1" applyFill="1" applyBorder="1" applyAlignment="1" applyProtection="1">
      <alignment horizontal="center" vertical="center"/>
    </xf>
    <xf numFmtId="0" fontId="2" fillId="4" borderId="69" xfId="0" applyFont="1" applyFill="1" applyBorder="1" applyAlignment="1" applyProtection="1">
      <alignment horizontal="center" vertical="center"/>
    </xf>
    <xf numFmtId="9" fontId="3" fillId="2" borderId="66" xfId="0" applyNumberFormat="1" applyFont="1" applyFill="1" applyBorder="1" applyAlignment="1" applyProtection="1">
      <alignment horizontal="center" vertical="center"/>
    </xf>
    <xf numFmtId="0" fontId="2" fillId="4" borderId="68" xfId="0" applyFont="1" applyFill="1" applyBorder="1" applyAlignment="1" applyProtection="1">
      <alignment horizontal="center" vertical="center"/>
    </xf>
    <xf numFmtId="2" fontId="2" fillId="2" borderId="18" xfId="0" applyNumberFormat="1" applyFont="1" applyFill="1" applyBorder="1" applyAlignment="1" applyProtection="1">
      <alignment horizontal="center" vertical="center"/>
    </xf>
    <xf numFmtId="0" fontId="3" fillId="4" borderId="69" xfId="0" applyFont="1" applyFill="1" applyBorder="1" applyAlignment="1" applyProtection="1">
      <alignment horizontal="center" vertical="center"/>
    </xf>
    <xf numFmtId="0" fontId="3" fillId="4" borderId="85" xfId="0" applyFont="1" applyFill="1" applyBorder="1" applyAlignment="1" applyProtection="1">
      <alignment horizontal="center" vertical="center"/>
    </xf>
    <xf numFmtId="2" fontId="3" fillId="2" borderId="76" xfId="0" applyNumberFormat="1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horizontal="left" vertical="top" wrapText="1"/>
      <protection locked="0"/>
    </xf>
    <xf numFmtId="0" fontId="7" fillId="4" borderId="0" xfId="0" applyFont="1" applyFill="1" applyBorder="1" applyAlignment="1" applyProtection="1">
      <alignment horizontal="center" vertical="top" wrapText="1"/>
      <protection locked="0"/>
    </xf>
    <xf numFmtId="0" fontId="7" fillId="4" borderId="59" xfId="0" applyFont="1" applyFill="1" applyBorder="1" applyAlignment="1" applyProtection="1">
      <alignment horizontal="left" vertical="top" wrapText="1"/>
      <protection locked="0"/>
    </xf>
    <xf numFmtId="0" fontId="7" fillId="4" borderId="59" xfId="0" applyFont="1" applyFill="1" applyBorder="1" applyAlignment="1" applyProtection="1">
      <alignment horizontal="center" vertical="top" wrapText="1"/>
      <protection locked="0"/>
    </xf>
    <xf numFmtId="0" fontId="2" fillId="4" borderId="38" xfId="0" applyNumberFormat="1" applyFont="1" applyFill="1" applyBorder="1" applyAlignment="1" applyProtection="1">
      <alignment vertical="center"/>
      <protection hidden="1"/>
    </xf>
    <xf numFmtId="0" fontId="2" fillId="4" borderId="23" xfId="0" applyNumberFormat="1" applyFont="1" applyFill="1" applyBorder="1" applyAlignment="1" applyProtection="1">
      <alignment vertical="center"/>
      <protection hidden="1"/>
    </xf>
    <xf numFmtId="0" fontId="2" fillId="4" borderId="0" xfId="0" applyFont="1" applyFill="1" applyBorder="1" applyAlignment="1" applyProtection="1">
      <alignment vertical="center"/>
      <protection locked="0"/>
    </xf>
    <xf numFmtId="0" fontId="1" fillId="0" borderId="29" xfId="0" applyFont="1" applyBorder="1" applyAlignment="1" applyProtection="1">
      <alignment horizontal="center" vertical="center"/>
    </xf>
    <xf numFmtId="0" fontId="1" fillId="0" borderId="79" xfId="0" applyFont="1" applyBorder="1" applyAlignment="1" applyProtection="1">
      <alignment horizontal="center" vertical="center"/>
    </xf>
    <xf numFmtId="0" fontId="1" fillId="0" borderId="101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vertical="center"/>
    </xf>
    <xf numFmtId="187" fontId="11" fillId="0" borderId="31" xfId="0" applyNumberFormat="1" applyFont="1" applyFill="1" applyBorder="1" applyAlignment="1" applyProtection="1">
      <alignment vertical="center"/>
    </xf>
    <xf numFmtId="0" fontId="2" fillId="3" borderId="102" xfId="0" applyFont="1" applyFill="1" applyBorder="1" applyAlignment="1" applyProtection="1">
      <alignment horizontal="center" vertical="center"/>
    </xf>
    <xf numFmtId="0" fontId="2" fillId="3" borderId="103" xfId="0" applyFont="1" applyFill="1" applyBorder="1" applyAlignment="1" applyProtection="1">
      <alignment horizontal="center" vertical="center"/>
    </xf>
    <xf numFmtId="0" fontId="2" fillId="3" borderId="104" xfId="0" applyFont="1" applyFill="1" applyBorder="1" applyAlignment="1" applyProtection="1">
      <alignment horizontal="center" vertical="center"/>
    </xf>
    <xf numFmtId="0" fontId="2" fillId="3" borderId="105" xfId="0" applyFont="1" applyFill="1" applyBorder="1" applyAlignment="1" applyProtection="1">
      <alignment horizontal="center" vertical="center"/>
    </xf>
    <xf numFmtId="0" fontId="2" fillId="3" borderId="105" xfId="0" applyFont="1" applyFill="1" applyBorder="1" applyAlignment="1" applyProtection="1">
      <alignment horizontal="center" vertical="top"/>
    </xf>
    <xf numFmtId="0" fontId="2" fillId="3" borderId="103" xfId="0" applyFont="1" applyFill="1" applyBorder="1" applyAlignment="1" applyProtection="1">
      <alignment horizontal="center" vertical="top"/>
    </xf>
    <xf numFmtId="0" fontId="2" fillId="3" borderId="106" xfId="0" applyFont="1" applyFill="1" applyBorder="1" applyAlignment="1" applyProtection="1">
      <alignment horizontal="center" vertical="top"/>
    </xf>
    <xf numFmtId="0" fontId="11" fillId="4" borderId="0" xfId="0" applyFont="1" applyFill="1" applyBorder="1" applyAlignment="1" applyProtection="1">
      <alignment horizontal="center"/>
    </xf>
    <xf numFmtId="0" fontId="11" fillId="4" borderId="33" xfId="0" applyFont="1" applyFill="1" applyBorder="1" applyAlignment="1" applyProtection="1">
      <alignment horizontal="center"/>
    </xf>
    <xf numFmtId="0" fontId="11" fillId="4" borderId="0" xfId="0" applyFont="1" applyFill="1" applyBorder="1" applyAlignment="1" applyProtection="1">
      <alignment vertical="center"/>
    </xf>
    <xf numFmtId="0" fontId="7" fillId="4" borderId="0" xfId="0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horizontal="center"/>
    </xf>
    <xf numFmtId="0" fontId="7" fillId="4" borderId="0" xfId="0" applyFont="1" applyFill="1" applyBorder="1" applyAlignment="1" applyProtection="1">
      <alignment horizontal="center"/>
    </xf>
    <xf numFmtId="0" fontId="2" fillId="4" borderId="0" xfId="0" applyFont="1" applyFill="1" applyBorder="1" applyAlignment="1" applyProtection="1">
      <alignment horizontal="center"/>
    </xf>
    <xf numFmtId="0" fontId="11" fillId="4" borderId="0" xfId="0" applyFont="1" applyFill="1" applyBorder="1" applyAlignment="1" applyProtection="1">
      <alignment horizontal="right"/>
    </xf>
    <xf numFmtId="0" fontId="11" fillId="4" borderId="0" xfId="0" applyFont="1" applyFill="1" applyBorder="1" applyAlignment="1" applyProtection="1">
      <alignment horizontal="center"/>
      <protection locked="0"/>
    </xf>
    <xf numFmtId="0" fontId="11" fillId="4" borderId="33" xfId="0" applyFont="1" applyFill="1" applyBorder="1" applyAlignment="1" applyProtection="1">
      <alignment horizontal="center"/>
      <protection locked="0"/>
    </xf>
    <xf numFmtId="0" fontId="7" fillId="4" borderId="0" xfId="0" applyFont="1" applyFill="1" applyBorder="1" applyAlignment="1" applyProtection="1">
      <alignment horizontal="right"/>
    </xf>
    <xf numFmtId="0" fontId="1" fillId="2" borderId="79" xfId="0" applyFont="1" applyFill="1" applyBorder="1" applyAlignment="1" applyProtection="1">
      <alignment horizontal="left" vertical="center"/>
    </xf>
    <xf numFmtId="0" fontId="1" fillId="2" borderId="59" xfId="0" applyFont="1" applyFill="1" applyBorder="1" applyAlignment="1" applyProtection="1">
      <alignment horizontal="left" vertical="center"/>
    </xf>
    <xf numFmtId="0" fontId="1" fillId="2" borderId="107" xfId="0" applyFont="1" applyFill="1" applyBorder="1" applyAlignment="1" applyProtection="1">
      <alignment horizontal="left" vertical="center"/>
    </xf>
    <xf numFmtId="0" fontId="1" fillId="2" borderId="38" xfId="0" applyNumberFormat="1" applyFont="1" applyFill="1" applyBorder="1" applyAlignment="1" applyProtection="1">
      <alignment vertical="center"/>
      <protection hidden="1"/>
    </xf>
    <xf numFmtId="0" fontId="1" fillId="2" borderId="23" xfId="0" applyNumberFormat="1" applyFont="1" applyFill="1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vertical="center"/>
      <protection locked="0"/>
    </xf>
    <xf numFmtId="0" fontId="11" fillId="4" borderId="0" xfId="0" applyFont="1" applyFill="1" applyBorder="1" applyAlignment="1" applyProtection="1">
      <alignment vertical="center"/>
      <protection locked="0"/>
    </xf>
    <xf numFmtId="0" fontId="1" fillId="4" borderId="7" xfId="0" applyFont="1" applyFill="1" applyBorder="1" applyAlignment="1" applyProtection="1">
      <alignment vertical="center"/>
    </xf>
    <xf numFmtId="0" fontId="1" fillId="4" borderId="8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35" xfId="0" applyFont="1" applyFill="1" applyBorder="1" applyAlignment="1" applyProtection="1">
      <alignment vertical="center"/>
    </xf>
    <xf numFmtId="0" fontId="11" fillId="0" borderId="15" xfId="0" applyFont="1" applyFill="1" applyBorder="1" applyAlignment="1" applyProtection="1">
      <alignment vertical="center"/>
    </xf>
    <xf numFmtId="0" fontId="1" fillId="0" borderId="31" xfId="0" applyFont="1" applyBorder="1" applyAlignment="1" applyProtection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5" xfId="0" applyFont="1" applyFill="1" applyBorder="1" applyAlignment="1" applyProtection="1">
      <alignment horizontal="left" vertical="top" wrapText="1"/>
      <protection locked="0"/>
    </xf>
    <xf numFmtId="0" fontId="14" fillId="0" borderId="14" xfId="0" applyNumberFormat="1" applyFont="1" applyFill="1" applyBorder="1" applyAlignment="1" applyProtection="1">
      <alignment horizontal="center" vertical="center"/>
    </xf>
    <xf numFmtId="0" fontId="1" fillId="0" borderId="32" xfId="0" applyFont="1" applyFill="1" applyBorder="1" applyAlignment="1" applyProtection="1">
      <alignment horizontal="center" vertical="center"/>
    </xf>
    <xf numFmtId="0" fontId="1" fillId="0" borderId="108" xfId="0" applyFont="1" applyFill="1" applyBorder="1" applyAlignment="1" applyProtection="1">
      <alignment horizontal="center" vertical="center"/>
    </xf>
    <xf numFmtId="0" fontId="1" fillId="0" borderId="36" xfId="0" applyFont="1" applyFill="1" applyBorder="1" applyAlignment="1" applyProtection="1">
      <alignment horizontal="center" vertical="center"/>
    </xf>
    <xf numFmtId="0" fontId="1" fillId="0" borderId="33" xfId="0" applyFont="1" applyFill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10" fillId="4" borderId="109" xfId="0" applyFont="1" applyFill="1" applyBorder="1" applyAlignment="1" applyProtection="1">
      <alignment vertical="center"/>
    </xf>
    <xf numFmtId="0" fontId="24" fillId="4" borderId="0" xfId="0" applyFont="1" applyFill="1" applyBorder="1" applyAlignment="1" applyProtection="1">
      <alignment horizontal="center" vertical="center"/>
    </xf>
    <xf numFmtId="0" fontId="24" fillId="4" borderId="0" xfId="0" applyFont="1" applyFill="1" applyBorder="1" applyAlignment="1" applyProtection="1">
      <alignment vertical="center"/>
    </xf>
    <xf numFmtId="0" fontId="24" fillId="4" borderId="0" xfId="0" applyFont="1" applyFill="1" applyBorder="1" applyAlignment="1" applyProtection="1">
      <alignment horizontal="left" vertical="center"/>
    </xf>
    <xf numFmtId="0" fontId="24" fillId="0" borderId="29" xfId="0" applyFont="1" applyBorder="1" applyAlignment="1" applyProtection="1">
      <alignment vertical="center"/>
    </xf>
    <xf numFmtId="0" fontId="24" fillId="4" borderId="29" xfId="0" applyFont="1" applyFill="1" applyBorder="1" applyAlignment="1" applyProtection="1">
      <alignment horizontal="center" vertical="center"/>
    </xf>
    <xf numFmtId="0" fontId="24" fillId="4" borderId="0" xfId="0" applyFont="1" applyFill="1" applyBorder="1" applyAlignment="1" applyProtection="1">
      <alignment horizontal="right" vertical="center"/>
    </xf>
    <xf numFmtId="0" fontId="7" fillId="4" borderId="29" xfId="0" applyFont="1" applyFill="1" applyBorder="1" applyAlignment="1" applyProtection="1">
      <alignment horizontal="right" vertical="center"/>
    </xf>
    <xf numFmtId="0" fontId="7" fillId="4" borderId="0" xfId="0" applyFont="1" applyFill="1" applyBorder="1" applyAlignment="1" applyProtection="1">
      <alignment horizontal="left" vertical="center"/>
    </xf>
    <xf numFmtId="0" fontId="7" fillId="4" borderId="59" xfId="0" applyFont="1" applyFill="1" applyBorder="1" applyAlignment="1" applyProtection="1">
      <alignment horizontal="center"/>
    </xf>
    <xf numFmtId="0" fontId="7" fillId="0" borderId="59" xfId="0" applyFont="1" applyBorder="1" applyAlignment="1" applyProtection="1">
      <alignment horizontal="center"/>
    </xf>
    <xf numFmtId="0" fontId="7" fillId="4" borderId="59" xfId="0" applyFont="1" applyFill="1" applyBorder="1" applyAlignment="1" applyProtection="1">
      <alignment horizontal="right" vertical="center"/>
    </xf>
    <xf numFmtId="0" fontId="7" fillId="4" borderId="110" xfId="0" applyFont="1" applyFill="1" applyBorder="1" applyAlignment="1" applyProtection="1">
      <alignment horizontal="right" vertical="center"/>
    </xf>
    <xf numFmtId="0" fontId="7" fillId="4" borderId="35" xfId="0" applyFont="1" applyFill="1" applyBorder="1" applyAlignment="1" applyProtection="1">
      <alignment vertical="center"/>
    </xf>
    <xf numFmtId="0" fontId="7" fillId="4" borderId="47" xfId="0" applyFont="1" applyFill="1" applyBorder="1" applyAlignment="1" applyProtection="1">
      <alignment vertical="center"/>
      <protection locked="0"/>
    </xf>
    <xf numFmtId="0" fontId="7" fillId="4" borderId="111" xfId="0" applyFont="1" applyFill="1" applyBorder="1" applyAlignment="1" applyProtection="1">
      <alignment horizontal="right" vertical="center" wrapText="1"/>
      <protection locked="0"/>
    </xf>
    <xf numFmtId="0" fontId="7" fillId="4" borderId="47" xfId="0" applyFont="1" applyFill="1" applyBorder="1" applyAlignment="1" applyProtection="1">
      <alignment horizontal="right" vertical="center" wrapText="1"/>
      <protection locked="0"/>
    </xf>
    <xf numFmtId="187" fontId="26" fillId="8" borderId="23" xfId="0" applyNumberFormat="1" applyFont="1" applyFill="1" applyBorder="1" applyAlignment="1" applyProtection="1">
      <alignment horizontal="center" vertical="center"/>
    </xf>
    <xf numFmtId="187" fontId="1" fillId="8" borderId="112" xfId="0" applyNumberFormat="1" applyFont="1" applyFill="1" applyBorder="1" applyAlignment="1" applyProtection="1">
      <alignment vertical="center"/>
    </xf>
    <xf numFmtId="187" fontId="1" fillId="8" borderId="113" xfId="0" applyNumberFormat="1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left" vertical="center" wrapText="1"/>
    </xf>
    <xf numFmtId="0" fontId="11" fillId="0" borderId="0" xfId="0" applyFont="1" applyBorder="1" applyAlignment="1" applyProtection="1">
      <alignment vertical="center"/>
    </xf>
    <xf numFmtId="0" fontId="12" fillId="7" borderId="29" xfId="0" applyFont="1" applyFill="1" applyBorder="1" applyAlignment="1" applyProtection="1">
      <alignment horizontal="left" vertical="center"/>
      <protection locked="0"/>
    </xf>
    <xf numFmtId="0" fontId="12" fillId="7" borderId="0" xfId="0" applyFont="1" applyFill="1" applyBorder="1" applyAlignment="1" applyProtection="1">
      <alignment horizontal="left" vertical="center"/>
      <protection locked="0"/>
    </xf>
    <xf numFmtId="0" fontId="11" fillId="7" borderId="0" xfId="0" applyFont="1" applyFill="1" applyBorder="1" applyAlignment="1" applyProtection="1">
      <alignment horizontal="center" vertical="center"/>
    </xf>
    <xf numFmtId="0" fontId="11" fillId="7" borderId="0" xfId="0" applyFont="1" applyFill="1" applyBorder="1" applyAlignment="1" applyProtection="1">
      <alignment vertical="center"/>
    </xf>
    <xf numFmtId="0" fontId="16" fillId="7" borderId="0" xfId="0" applyFont="1" applyFill="1" applyBorder="1" applyAlignment="1" applyProtection="1">
      <alignment horizontal="right" vertical="top"/>
      <protection locked="0"/>
    </xf>
    <xf numFmtId="0" fontId="12" fillId="7" borderId="0" xfId="0" applyFont="1" applyFill="1" applyBorder="1" applyAlignment="1" applyProtection="1">
      <alignment horizontal="right" vertical="center"/>
      <protection locked="0"/>
    </xf>
    <xf numFmtId="0" fontId="16" fillId="7" borderId="15" xfId="0" applyFont="1" applyFill="1" applyBorder="1" applyAlignment="1" applyProtection="1">
      <alignment horizontal="right" vertical="top"/>
      <protection locked="0"/>
    </xf>
    <xf numFmtId="1" fontId="2" fillId="7" borderId="26" xfId="0" applyNumberFormat="1" applyFont="1" applyFill="1" applyBorder="1" applyAlignment="1" applyProtection="1">
      <alignment horizontal="center" vertical="top" wrapText="1"/>
      <protection locked="0"/>
    </xf>
    <xf numFmtId="1" fontId="2" fillId="7" borderId="114" xfId="0" applyNumberFormat="1" applyFont="1" applyFill="1" applyBorder="1" applyAlignment="1" applyProtection="1">
      <alignment horizontal="center" vertical="top" wrapText="1"/>
      <protection locked="0"/>
    </xf>
    <xf numFmtId="0" fontId="2" fillId="7" borderId="114" xfId="0" applyFont="1" applyFill="1" applyBorder="1" applyAlignment="1" applyProtection="1">
      <alignment horizontal="center" vertical="top"/>
    </xf>
    <xf numFmtId="9" fontId="2" fillId="7" borderId="114" xfId="0" applyNumberFormat="1" applyFont="1" applyFill="1" applyBorder="1" applyAlignment="1" applyProtection="1">
      <alignment horizontal="center" vertical="top"/>
      <protection locked="0"/>
    </xf>
    <xf numFmtId="0" fontId="2" fillId="7" borderId="114" xfId="0" applyFont="1" applyFill="1" applyBorder="1" applyAlignment="1" applyProtection="1">
      <alignment horizontal="center" vertical="top"/>
      <protection locked="0"/>
    </xf>
    <xf numFmtId="1" fontId="2" fillId="7" borderId="66" xfId="0" applyNumberFormat="1" applyFont="1" applyFill="1" applyBorder="1" applyAlignment="1" applyProtection="1">
      <alignment horizontal="center" vertical="top" wrapText="1"/>
      <protection locked="0"/>
    </xf>
    <xf numFmtId="0" fontId="2" fillId="7" borderId="66" xfId="0" applyFont="1" applyFill="1" applyBorder="1" applyAlignment="1" applyProtection="1">
      <alignment horizontal="center" vertical="top"/>
    </xf>
    <xf numFmtId="9" fontId="2" fillId="7" borderId="66" xfId="0" applyNumberFormat="1" applyFont="1" applyFill="1" applyBorder="1" applyAlignment="1" applyProtection="1">
      <alignment horizontal="center" vertical="top"/>
      <protection locked="0"/>
    </xf>
    <xf numFmtId="0" fontId="2" fillId="7" borderId="66" xfId="0" applyFont="1" applyFill="1" applyBorder="1" applyAlignment="1" applyProtection="1">
      <alignment horizontal="center" vertical="top"/>
      <protection locked="0"/>
    </xf>
    <xf numFmtId="0" fontId="2" fillId="7" borderId="69" xfId="0" applyFont="1" applyFill="1" applyBorder="1" applyAlignment="1" applyProtection="1">
      <alignment horizontal="center" vertical="center"/>
      <protection locked="0"/>
    </xf>
    <xf numFmtId="1" fontId="2" fillId="7" borderId="114" xfId="0" applyNumberFormat="1" applyFont="1" applyFill="1" applyBorder="1" applyAlignment="1" applyProtection="1">
      <alignment horizontal="center" vertical="top"/>
      <protection locked="0"/>
    </xf>
    <xf numFmtId="0" fontId="2" fillId="7" borderId="114" xfId="0" applyFont="1" applyFill="1" applyBorder="1" applyAlignment="1" applyProtection="1">
      <alignment vertical="top"/>
    </xf>
    <xf numFmtId="1" fontId="2" fillId="7" borderId="27" xfId="0" applyNumberFormat="1" applyFont="1" applyFill="1" applyBorder="1" applyAlignment="1" applyProtection="1">
      <alignment horizontal="center" vertical="top"/>
      <protection locked="0"/>
    </xf>
    <xf numFmtId="0" fontId="2" fillId="7" borderId="27" xfId="0" applyFont="1" applyFill="1" applyBorder="1" applyAlignment="1" applyProtection="1">
      <alignment vertical="top"/>
    </xf>
    <xf numFmtId="0" fontId="2" fillId="7" borderId="27" xfId="0" applyFont="1" applyFill="1" applyBorder="1" applyAlignment="1" applyProtection="1">
      <alignment horizontal="center" vertical="top"/>
      <protection locked="0"/>
    </xf>
    <xf numFmtId="0" fontId="2" fillId="7" borderId="115" xfId="0" applyFont="1" applyFill="1" applyBorder="1" applyAlignment="1" applyProtection="1">
      <alignment horizontal="left" vertical="top" wrapText="1"/>
      <protection locked="0"/>
    </xf>
    <xf numFmtId="1" fontId="2" fillId="7" borderId="26" xfId="0" applyNumberFormat="1" applyFont="1" applyFill="1" applyBorder="1" applyAlignment="1" applyProtection="1">
      <alignment horizontal="center" vertical="center"/>
      <protection locked="0"/>
    </xf>
    <xf numFmtId="0" fontId="2" fillId="7" borderId="26" xfId="0" applyFont="1" applyFill="1" applyBorder="1" applyAlignment="1" applyProtection="1">
      <alignment horizontal="center" vertical="center"/>
    </xf>
    <xf numFmtId="9" fontId="2" fillId="7" borderId="26" xfId="0" applyNumberFormat="1" applyFont="1" applyFill="1" applyBorder="1" applyAlignment="1" applyProtection="1">
      <alignment horizontal="center" vertical="center"/>
      <protection locked="0"/>
    </xf>
    <xf numFmtId="0" fontId="2" fillId="7" borderId="26" xfId="0" applyFont="1" applyFill="1" applyBorder="1" applyAlignment="1" applyProtection="1">
      <alignment horizontal="center" vertical="center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2" fillId="7" borderId="116" xfId="0" applyFont="1" applyFill="1" applyBorder="1" applyAlignment="1" applyProtection="1">
      <alignment horizontal="center" vertical="center"/>
      <protection locked="0"/>
    </xf>
    <xf numFmtId="0" fontId="2" fillId="7" borderId="3" xfId="0" applyFont="1" applyFill="1" applyBorder="1" applyAlignment="1" applyProtection="1">
      <alignment horizontal="center" vertical="center"/>
      <protection locked="0"/>
    </xf>
    <xf numFmtId="1" fontId="2" fillId="7" borderId="114" xfId="0" applyNumberFormat="1" applyFont="1" applyFill="1" applyBorder="1" applyAlignment="1" applyProtection="1">
      <alignment horizontal="center" vertical="center"/>
      <protection locked="0"/>
    </xf>
    <xf numFmtId="0" fontId="2" fillId="7" borderId="114" xfId="0" applyFont="1" applyFill="1" applyBorder="1" applyAlignment="1" applyProtection="1">
      <alignment horizontal="center" vertical="center"/>
    </xf>
    <xf numFmtId="9" fontId="2" fillId="7" borderId="31" xfId="0" applyNumberFormat="1" applyFont="1" applyFill="1" applyBorder="1" applyAlignment="1" applyProtection="1">
      <alignment horizontal="center" vertical="center"/>
      <protection locked="0"/>
    </xf>
    <xf numFmtId="0" fontId="2" fillId="7" borderId="114" xfId="0" applyFont="1" applyFill="1" applyBorder="1" applyAlignment="1" applyProtection="1">
      <alignment horizontal="center" vertical="center"/>
      <protection locked="0"/>
    </xf>
    <xf numFmtId="0" fontId="2" fillId="7" borderId="63" xfId="0" applyFont="1" applyFill="1" applyBorder="1" applyAlignment="1" applyProtection="1">
      <alignment horizontal="center" vertical="center"/>
      <protection locked="0"/>
    </xf>
    <xf numFmtId="0" fontId="2" fillId="7" borderId="117" xfId="0" applyFont="1" applyFill="1" applyBorder="1" applyAlignment="1" applyProtection="1">
      <alignment horizontal="center" vertical="center"/>
      <protection locked="0"/>
    </xf>
    <xf numFmtId="0" fontId="2" fillId="7" borderId="62" xfId="0" applyFont="1" applyFill="1" applyBorder="1" applyAlignment="1" applyProtection="1">
      <alignment horizontal="center" vertical="center"/>
      <protection locked="0"/>
    </xf>
    <xf numFmtId="9" fontId="2" fillId="7" borderId="27" xfId="0" applyNumberFormat="1" applyFont="1" applyFill="1" applyBorder="1" applyAlignment="1" applyProtection="1">
      <alignment horizontal="center" vertical="center"/>
      <protection locked="0"/>
    </xf>
    <xf numFmtId="0" fontId="3" fillId="7" borderId="69" xfId="0" applyFont="1" applyFill="1" applyBorder="1" applyAlignment="1" applyProtection="1">
      <alignment horizontal="center" vertical="center"/>
      <protection locked="0"/>
    </xf>
    <xf numFmtId="0" fontId="2" fillId="7" borderId="114" xfId="0" applyFont="1" applyFill="1" applyBorder="1" applyAlignment="1" applyProtection="1">
      <alignment vertical="center"/>
    </xf>
    <xf numFmtId="9" fontId="2" fillId="7" borderId="114" xfId="0" applyNumberFormat="1" applyFont="1" applyFill="1" applyBorder="1" applyAlignment="1" applyProtection="1">
      <alignment vertical="center"/>
      <protection locked="0"/>
    </xf>
    <xf numFmtId="0" fontId="2" fillId="7" borderId="114" xfId="0" applyFont="1" applyFill="1" applyBorder="1" applyAlignment="1" applyProtection="1">
      <alignment vertical="center"/>
      <protection locked="0"/>
    </xf>
    <xf numFmtId="0" fontId="2" fillId="7" borderId="63" xfId="0" applyFont="1" applyFill="1" applyBorder="1" applyAlignment="1" applyProtection="1">
      <alignment vertical="center"/>
      <protection locked="0"/>
    </xf>
    <xf numFmtId="0" fontId="2" fillId="7" borderId="117" xfId="0" applyFont="1" applyFill="1" applyBorder="1" applyAlignment="1" applyProtection="1">
      <alignment vertical="center"/>
      <protection locked="0"/>
    </xf>
    <xf numFmtId="0" fontId="2" fillId="7" borderId="62" xfId="0" applyFont="1" applyFill="1" applyBorder="1" applyAlignment="1" applyProtection="1">
      <alignment vertical="center"/>
      <protection locked="0"/>
    </xf>
    <xf numFmtId="1" fontId="25" fillId="7" borderId="118" xfId="0" applyNumberFormat="1" applyFont="1" applyFill="1" applyBorder="1" applyAlignment="1" applyProtection="1">
      <alignment horizontal="center" vertical="center"/>
      <protection locked="0"/>
    </xf>
    <xf numFmtId="9" fontId="11" fillId="7" borderId="4" xfId="0" applyNumberFormat="1" applyFont="1" applyFill="1" applyBorder="1" applyAlignment="1" applyProtection="1">
      <alignment horizontal="center" vertical="center"/>
      <protection locked="0"/>
    </xf>
    <xf numFmtId="9" fontId="11" fillId="7" borderId="119" xfId="0" applyNumberFormat="1" applyFont="1" applyFill="1" applyBorder="1" applyAlignment="1" applyProtection="1">
      <alignment horizontal="center" vertical="center" shrinkToFit="1"/>
      <protection locked="0"/>
    </xf>
    <xf numFmtId="0" fontId="26" fillId="7" borderId="27" xfId="0" applyFont="1" applyFill="1" applyBorder="1" applyAlignment="1" applyProtection="1">
      <alignment horizontal="center" vertical="center"/>
      <protection locked="0"/>
    </xf>
    <xf numFmtId="0" fontId="26" fillId="7" borderId="13" xfId="0" applyFont="1" applyFill="1" applyBorder="1" applyAlignment="1" applyProtection="1">
      <alignment horizontal="center" vertical="center"/>
      <protection locked="0"/>
    </xf>
    <xf numFmtId="0" fontId="26" fillId="7" borderId="30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6" fillId="7" borderId="119" xfId="0" applyFont="1" applyFill="1" applyBorder="1" applyAlignment="1" applyProtection="1">
      <alignment horizontal="center" vertical="center"/>
      <protection locked="0"/>
    </xf>
    <xf numFmtId="0" fontId="2" fillId="7" borderId="119" xfId="0" applyFont="1" applyFill="1" applyBorder="1" applyAlignment="1" applyProtection="1">
      <alignment horizontal="center" vertical="center"/>
      <protection locked="0"/>
    </xf>
    <xf numFmtId="0" fontId="24" fillId="7" borderId="120" xfId="0" applyFont="1" applyFill="1" applyBorder="1" applyAlignment="1" applyProtection="1">
      <alignment horizontal="center" vertical="center"/>
      <protection locked="0"/>
    </xf>
    <xf numFmtId="0" fontId="7" fillId="7" borderId="121" xfId="0" applyFont="1" applyFill="1" applyBorder="1" applyAlignment="1" applyProtection="1">
      <alignment horizontal="center" vertical="center"/>
      <protection locked="0"/>
    </xf>
    <xf numFmtId="0" fontId="7" fillId="7" borderId="120" xfId="0" applyFont="1" applyFill="1" applyBorder="1" applyAlignment="1" applyProtection="1">
      <alignment horizontal="center" vertical="center"/>
      <protection locked="0"/>
    </xf>
    <xf numFmtId="0" fontId="7" fillId="7" borderId="121" xfId="0" applyFont="1" applyFill="1" applyBorder="1" applyAlignment="1" applyProtection="1">
      <alignment horizontal="left" vertical="center"/>
      <protection locked="0"/>
    </xf>
    <xf numFmtId="0" fontId="7" fillId="7" borderId="120" xfId="0" applyFont="1" applyFill="1" applyBorder="1" applyAlignment="1" applyProtection="1">
      <alignment horizontal="left" vertical="center"/>
      <protection locked="0"/>
    </xf>
    <xf numFmtId="0" fontId="7" fillId="7" borderId="121" xfId="0" applyFont="1" applyFill="1" applyBorder="1" applyAlignment="1" applyProtection="1">
      <alignment horizontal="center" vertical="center"/>
    </xf>
    <xf numFmtId="0" fontId="7" fillId="7" borderId="120" xfId="0" applyFont="1" applyFill="1" applyBorder="1" applyAlignment="1" applyProtection="1">
      <alignment horizontal="center" vertical="center"/>
    </xf>
    <xf numFmtId="0" fontId="7" fillId="7" borderId="122" xfId="0" applyFont="1" applyFill="1" applyBorder="1" applyAlignment="1" applyProtection="1">
      <alignment horizontal="left" vertical="top" wrapText="1"/>
      <protection locked="0"/>
    </xf>
    <xf numFmtId="0" fontId="7" fillId="7" borderId="123" xfId="0" applyFont="1" applyFill="1" applyBorder="1" applyAlignment="1" applyProtection="1">
      <alignment horizontal="left" vertical="top" wrapText="1"/>
      <protection locked="0"/>
    </xf>
    <xf numFmtId="0" fontId="25" fillId="4" borderId="124" xfId="0" applyFont="1" applyFill="1" applyBorder="1" applyAlignment="1" applyProtection="1">
      <alignment horizontal="center" vertical="center"/>
    </xf>
    <xf numFmtId="0" fontId="25" fillId="4" borderId="62" xfId="0" applyFont="1" applyFill="1" applyBorder="1" applyAlignment="1" applyProtection="1">
      <alignment horizontal="center" vertical="center"/>
    </xf>
    <xf numFmtId="0" fontId="25" fillId="4" borderId="27" xfId="0" applyFont="1" applyFill="1" applyBorder="1" applyAlignment="1" applyProtection="1">
      <alignment horizontal="center" vertical="center"/>
    </xf>
    <xf numFmtId="0" fontId="11" fillId="0" borderId="35" xfId="0" applyFont="1" applyFill="1" applyBorder="1" applyAlignment="1" applyProtection="1">
      <alignment horizontal="right" vertical="top"/>
    </xf>
    <xf numFmtId="0" fontId="11" fillId="0" borderId="0" xfId="0" applyFont="1" applyBorder="1" applyAlignment="1" applyProtection="1">
      <alignment horizontal="right" vertical="center"/>
    </xf>
    <xf numFmtId="0" fontId="11" fillId="0" borderId="58" xfId="0" applyFont="1" applyFill="1" applyBorder="1" applyAlignment="1" applyProtection="1">
      <alignment vertical="top"/>
    </xf>
    <xf numFmtId="0" fontId="11" fillId="0" borderId="109" xfId="0" applyFont="1" applyFill="1" applyBorder="1" applyAlignment="1" applyProtection="1">
      <alignment horizontal="right" vertical="top"/>
    </xf>
    <xf numFmtId="0" fontId="2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vertical="center" wrapText="1"/>
    </xf>
    <xf numFmtId="0" fontId="33" fillId="0" borderId="23" xfId="0" applyFont="1" applyBorder="1" applyAlignment="1" applyProtection="1">
      <alignment horizontal="left" vertical="center"/>
    </xf>
    <xf numFmtId="0" fontId="34" fillId="0" borderId="23" xfId="0" applyFont="1" applyBorder="1" applyAlignment="1" applyProtection="1">
      <alignment horizontal="center" vertical="center"/>
    </xf>
    <xf numFmtId="0" fontId="35" fillId="0" borderId="23" xfId="0" applyFont="1" applyBorder="1" applyAlignment="1" applyProtection="1">
      <alignment horizontal="center" vertical="center"/>
    </xf>
    <xf numFmtId="1" fontId="25" fillId="7" borderId="62" xfId="0" applyNumberFormat="1" applyFont="1" applyFill="1" applyBorder="1" applyAlignment="1" applyProtection="1">
      <alignment horizontal="center" vertical="center"/>
      <protection locked="0"/>
    </xf>
    <xf numFmtId="1" fontId="25" fillId="7" borderId="124" xfId="0" applyNumberFormat="1" applyFont="1" applyFill="1" applyBorder="1" applyAlignment="1" applyProtection="1">
      <alignment horizontal="center" vertical="center"/>
      <protection locked="0"/>
    </xf>
    <xf numFmtId="1" fontId="25" fillId="7" borderId="13" xfId="0" applyNumberFormat="1" applyFont="1" applyFill="1" applyBorder="1" applyAlignment="1" applyProtection="1">
      <alignment horizontal="center" vertical="center"/>
      <protection locked="0"/>
    </xf>
    <xf numFmtId="1" fontId="25" fillId="7" borderId="30" xfId="0" applyNumberFormat="1" applyFont="1" applyFill="1" applyBorder="1" applyAlignment="1" applyProtection="1">
      <alignment horizontal="center" vertical="center"/>
      <protection locked="0"/>
    </xf>
    <xf numFmtId="0" fontId="7" fillId="0" borderId="29" xfId="0" applyFont="1" applyFill="1" applyBorder="1" applyAlignment="1" applyProtection="1">
      <alignment horizontal="left" vertical="top" wrapText="1"/>
      <protection locked="0"/>
    </xf>
    <xf numFmtId="0" fontId="7" fillId="0" borderId="0" xfId="0" applyFont="1" applyFill="1" applyBorder="1" applyAlignment="1" applyProtection="1">
      <alignment horizontal="left" vertical="top" wrapText="1"/>
      <protection locked="0"/>
    </xf>
    <xf numFmtId="0" fontId="7" fillId="0" borderId="33" xfId="0" applyFont="1" applyFill="1" applyBorder="1" applyAlignment="1" applyProtection="1">
      <alignment horizontal="left" vertical="top" wrapText="1"/>
      <protection locked="0"/>
    </xf>
    <xf numFmtId="0" fontId="2" fillId="0" borderId="38" xfId="0" applyNumberFormat="1" applyFont="1" applyFill="1" applyBorder="1" applyAlignment="1" applyProtection="1">
      <alignment vertical="center"/>
      <protection hidden="1"/>
    </xf>
    <xf numFmtId="0" fontId="2" fillId="0" borderId="23" xfId="0" applyNumberFormat="1" applyFont="1" applyFill="1" applyBorder="1" applyAlignment="1" applyProtection="1">
      <alignment vertical="center"/>
      <protection hidden="1"/>
    </xf>
    <xf numFmtId="0" fontId="7" fillId="7" borderId="92" xfId="0" applyFont="1" applyFill="1" applyBorder="1" applyAlignment="1" applyProtection="1">
      <alignment horizontal="left" vertical="top" wrapText="1"/>
      <protection locked="0"/>
    </xf>
    <xf numFmtId="0" fontId="7" fillId="7" borderId="125" xfId="0" applyFont="1" applyFill="1" applyBorder="1" applyAlignment="1" applyProtection="1">
      <alignment horizontal="left" vertical="top" wrapText="1"/>
      <protection locked="0"/>
    </xf>
    <xf numFmtId="0" fontId="7" fillId="7" borderId="126" xfId="0" applyFont="1" applyFill="1" applyBorder="1" applyAlignment="1" applyProtection="1">
      <alignment horizontal="left" vertical="top" wrapText="1"/>
      <protection locked="0"/>
    </xf>
    <xf numFmtId="0" fontId="7" fillId="7" borderId="126" xfId="0" applyNumberFormat="1" applyFont="1" applyFill="1" applyBorder="1" applyAlignment="1" applyProtection="1">
      <alignment horizontal="left" vertical="top" wrapText="1"/>
      <protection locked="0"/>
    </xf>
    <xf numFmtId="0" fontId="7" fillId="7" borderId="115" xfId="0" applyNumberFormat="1" applyFont="1" applyFill="1" applyBorder="1" applyAlignment="1" applyProtection="1">
      <alignment horizontal="left" vertical="top" wrapText="1"/>
      <protection locked="0"/>
    </xf>
    <xf numFmtId="0" fontId="7" fillId="7" borderId="125" xfId="0" applyNumberFormat="1" applyFont="1" applyFill="1" applyBorder="1" applyAlignment="1" applyProtection="1">
      <alignment horizontal="left" vertical="top" wrapText="1"/>
      <protection locked="0"/>
    </xf>
    <xf numFmtId="0" fontId="7" fillId="7" borderId="92" xfId="0" applyNumberFormat="1" applyFont="1" applyFill="1" applyBorder="1" applyAlignment="1" applyProtection="1">
      <alignment horizontal="left" vertical="top" wrapText="1"/>
      <protection locked="0"/>
    </xf>
    <xf numFmtId="0" fontId="7" fillId="7" borderId="127" xfId="0" applyNumberFormat="1" applyFont="1" applyFill="1" applyBorder="1" applyAlignment="1" applyProtection="1">
      <alignment horizontal="left" vertical="top" wrapText="1"/>
      <protection locked="0"/>
    </xf>
    <xf numFmtId="0" fontId="7" fillId="7" borderId="122" xfId="0" applyNumberFormat="1" applyFont="1" applyFill="1" applyBorder="1" applyAlignment="1" applyProtection="1">
      <alignment horizontal="left" vertical="top" wrapText="1"/>
      <protection locked="0"/>
    </xf>
    <xf numFmtId="0" fontId="7" fillId="7" borderId="128" xfId="0" applyNumberFormat="1" applyFont="1" applyFill="1" applyBorder="1" applyAlignment="1" applyProtection="1">
      <alignment horizontal="left" vertical="top" wrapText="1"/>
      <protection locked="0"/>
    </xf>
    <xf numFmtId="0" fontId="7" fillId="7" borderId="129" xfId="0" applyNumberFormat="1" applyFont="1" applyFill="1" applyBorder="1" applyAlignment="1" applyProtection="1">
      <alignment horizontal="left" vertical="top" wrapText="1"/>
      <protection locked="0"/>
    </xf>
    <xf numFmtId="0" fontId="7" fillId="7" borderId="130" xfId="0" applyNumberFormat="1" applyFont="1" applyFill="1" applyBorder="1" applyAlignment="1" applyProtection="1">
      <alignment horizontal="left" vertical="top" wrapText="1"/>
      <protection locked="0"/>
    </xf>
    <xf numFmtId="0" fontId="7" fillId="7" borderId="131" xfId="0" applyNumberFormat="1" applyFont="1" applyFill="1" applyBorder="1" applyAlignment="1" applyProtection="1">
      <alignment horizontal="left" vertical="top" wrapText="1"/>
      <protection locked="0"/>
    </xf>
    <xf numFmtId="0" fontId="7" fillId="7" borderId="132" xfId="0" applyNumberFormat="1" applyFont="1" applyFill="1" applyBorder="1" applyAlignment="1" applyProtection="1">
      <alignment horizontal="left" vertical="top" wrapText="1"/>
      <protection locked="0"/>
    </xf>
    <xf numFmtId="0" fontId="7" fillId="7" borderId="131" xfId="0" applyFont="1" applyFill="1" applyBorder="1" applyAlignment="1" applyProtection="1">
      <alignment horizontal="left" vertical="top" wrapText="1"/>
      <protection locked="0"/>
    </xf>
    <xf numFmtId="0" fontId="7" fillId="7" borderId="133" xfId="0" applyFont="1" applyFill="1" applyBorder="1" applyAlignment="1" applyProtection="1">
      <alignment horizontal="left" vertical="top" wrapText="1"/>
      <protection locked="0"/>
    </xf>
    <xf numFmtId="0" fontId="7" fillId="7" borderId="134" xfId="0" applyFont="1" applyFill="1" applyBorder="1" applyAlignment="1" applyProtection="1">
      <alignment horizontal="left" vertical="top" wrapText="1"/>
      <protection locked="0"/>
    </xf>
    <xf numFmtId="1" fontId="26" fillId="0" borderId="39" xfId="0" applyNumberFormat="1" applyFont="1" applyBorder="1" applyAlignment="1" applyProtection="1">
      <alignment horizontal="center" vertical="center"/>
    </xf>
    <xf numFmtId="0" fontId="7" fillId="7" borderId="6" xfId="0" applyNumberFormat="1" applyFont="1" applyFill="1" applyBorder="1" applyAlignment="1" applyProtection="1">
      <alignment horizontal="left" vertical="top" wrapText="1"/>
      <protection locked="0"/>
    </xf>
    <xf numFmtId="0" fontId="7" fillId="7" borderId="11" xfId="0" applyNumberFormat="1" applyFont="1" applyFill="1" applyBorder="1" applyAlignment="1" applyProtection="1">
      <alignment horizontal="left" vertical="top" wrapText="1"/>
      <protection locked="0"/>
    </xf>
    <xf numFmtId="0" fontId="7" fillId="7" borderId="11" xfId="0" applyNumberFormat="1" applyFont="1" applyFill="1" applyBorder="1" applyAlignment="1" applyProtection="1">
      <alignment horizontal="left" vertical="top" wrapText="1" shrinkToFit="1"/>
      <protection locked="0"/>
    </xf>
    <xf numFmtId="0" fontId="24" fillId="7" borderId="63" xfId="0" applyNumberFormat="1" applyFont="1" applyFill="1" applyBorder="1" applyAlignment="1" applyProtection="1">
      <alignment horizontal="left" vertical="top" wrapText="1"/>
      <protection locked="0"/>
    </xf>
    <xf numFmtId="0" fontId="24" fillId="7" borderId="39" xfId="0" applyNumberFormat="1" applyFont="1" applyFill="1" applyBorder="1" applyAlignment="1" applyProtection="1">
      <alignment horizontal="left" vertical="top" wrapText="1"/>
      <protection locked="0"/>
    </xf>
    <xf numFmtId="0" fontId="24" fillId="7" borderId="62" xfId="0" applyNumberFormat="1" applyFont="1" applyFill="1" applyBorder="1" applyAlignment="1" applyProtection="1">
      <alignment horizontal="left" vertical="top" wrapText="1"/>
      <protection locked="0"/>
    </xf>
    <xf numFmtId="0" fontId="7" fillId="7" borderId="13" xfId="0" applyNumberFormat="1" applyFont="1" applyFill="1" applyBorder="1" applyAlignment="1" applyProtection="1">
      <alignment horizontal="left" vertical="top" wrapText="1"/>
      <protection locked="0"/>
    </xf>
    <xf numFmtId="0" fontId="7" fillId="7" borderId="6" xfId="0" applyNumberFormat="1" applyFont="1" applyFill="1" applyBorder="1" applyAlignment="1" applyProtection="1">
      <alignment horizontal="left" vertical="top" wrapText="1" shrinkToFit="1"/>
      <protection locked="0"/>
    </xf>
    <xf numFmtId="0" fontId="7" fillId="7" borderId="13" xfId="0" applyNumberFormat="1" applyFont="1" applyFill="1" applyBorder="1" applyAlignment="1" applyProtection="1">
      <alignment horizontal="left" vertical="top" wrapText="1" shrinkToFit="1"/>
      <protection locked="0"/>
    </xf>
    <xf numFmtId="0" fontId="2" fillId="7" borderId="11" xfId="0" applyFont="1" applyFill="1" applyBorder="1" applyAlignment="1" applyProtection="1">
      <alignment horizontal="left" vertical="top" wrapText="1"/>
      <protection locked="0"/>
    </xf>
    <xf numFmtId="0" fontId="2" fillId="7" borderId="6" xfId="0" applyFont="1" applyFill="1" applyBorder="1" applyAlignment="1" applyProtection="1">
      <alignment horizontal="left" vertical="top" wrapText="1"/>
      <protection locked="0"/>
    </xf>
    <xf numFmtId="0" fontId="2" fillId="7" borderId="13" xfId="0" applyFont="1" applyFill="1" applyBorder="1" applyAlignment="1" applyProtection="1">
      <alignment horizontal="left" vertical="top" wrapText="1"/>
      <protection locked="0"/>
    </xf>
    <xf numFmtId="0" fontId="2" fillId="7" borderId="11" xfId="0" applyFont="1" applyFill="1" applyBorder="1" applyAlignment="1" applyProtection="1">
      <alignment horizontal="left" vertical="top" wrapText="1" shrinkToFit="1"/>
      <protection locked="0"/>
    </xf>
    <xf numFmtId="0" fontId="2" fillId="7" borderId="6" xfId="0" applyFont="1" applyFill="1" applyBorder="1" applyAlignment="1" applyProtection="1">
      <alignment horizontal="left" vertical="top" wrapText="1" shrinkToFit="1"/>
      <protection locked="0"/>
    </xf>
    <xf numFmtId="0" fontId="2" fillId="7" borderId="13" xfId="0" applyFont="1" applyFill="1" applyBorder="1" applyAlignment="1" applyProtection="1">
      <alignment horizontal="left" vertical="top" wrapText="1" shrinkToFit="1"/>
      <protection locked="0"/>
    </xf>
    <xf numFmtId="0" fontId="2" fillId="7" borderId="96" xfId="0" applyFont="1" applyFill="1" applyBorder="1" applyAlignment="1" applyProtection="1">
      <alignment horizontal="left" vertical="top" wrapText="1"/>
      <protection locked="0"/>
    </xf>
    <xf numFmtId="0" fontId="2" fillId="7" borderId="191" xfId="0" applyFont="1" applyFill="1" applyBorder="1" applyAlignment="1" applyProtection="1">
      <alignment horizontal="left" vertical="top" wrapText="1"/>
      <protection locked="0"/>
    </xf>
    <xf numFmtId="0" fontId="2" fillId="7" borderId="55" xfId="0" applyFont="1" applyFill="1" applyBorder="1" applyAlignment="1" applyProtection="1">
      <alignment horizontal="left" vertical="top" wrapText="1"/>
      <protection locked="0"/>
    </xf>
    <xf numFmtId="0" fontId="2" fillId="7" borderId="60" xfId="0" applyFont="1" applyFill="1" applyBorder="1" applyAlignment="1" applyProtection="1">
      <alignment horizontal="left" vertical="top" wrapText="1"/>
      <protection locked="0"/>
    </xf>
    <xf numFmtId="0" fontId="2" fillId="7" borderId="191" xfId="0" applyFont="1" applyFill="1" applyBorder="1" applyAlignment="1" applyProtection="1">
      <alignment horizontal="left" vertical="top" wrapText="1" shrinkToFit="1"/>
      <protection locked="0"/>
    </xf>
    <xf numFmtId="0" fontId="2" fillId="7" borderId="55" xfId="0" applyFont="1" applyFill="1" applyBorder="1" applyAlignment="1" applyProtection="1">
      <alignment horizontal="left" vertical="top" wrapText="1" shrinkToFit="1"/>
      <protection locked="0"/>
    </xf>
    <xf numFmtId="0" fontId="2" fillId="7" borderId="60" xfId="0" applyFont="1" applyFill="1" applyBorder="1" applyAlignment="1" applyProtection="1">
      <alignment horizontal="left" vertical="top" wrapText="1" shrinkToFit="1"/>
      <protection locked="0"/>
    </xf>
    <xf numFmtId="0" fontId="7" fillId="7" borderId="63" xfId="0" applyNumberFormat="1" applyFont="1" applyFill="1" applyBorder="1" applyAlignment="1" applyProtection="1">
      <alignment horizontal="left" vertical="top" wrapText="1" shrinkToFit="1"/>
      <protection locked="0"/>
    </xf>
    <xf numFmtId="0" fontId="27" fillId="7" borderId="39" xfId="0" applyNumberFormat="1" applyFont="1" applyFill="1" applyBorder="1" applyAlignment="1">
      <alignment horizontal="left" vertical="top"/>
    </xf>
    <xf numFmtId="0" fontId="27" fillId="7" borderId="62" xfId="0" applyNumberFormat="1" applyFont="1" applyFill="1" applyBorder="1" applyAlignment="1">
      <alignment horizontal="left" vertical="top"/>
    </xf>
    <xf numFmtId="9" fontId="2" fillId="7" borderId="192" xfId="0" applyNumberFormat="1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Border="1" applyAlignment="1" applyProtection="1">
      <alignment horizontal="right"/>
    </xf>
    <xf numFmtId="0" fontId="24" fillId="7" borderId="55" xfId="0" applyFont="1" applyFill="1" applyBorder="1" applyAlignment="1" applyProtection="1">
      <alignment horizontal="center" vertical="center"/>
      <protection locked="0"/>
    </xf>
    <xf numFmtId="0" fontId="7" fillId="4" borderId="79" xfId="0" applyFont="1" applyFill="1" applyBorder="1" applyAlignment="1" applyProtection="1">
      <alignment horizontal="center" vertical="center"/>
    </xf>
    <xf numFmtId="0" fontId="7" fillId="4" borderId="59" xfId="0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horizontal="center"/>
    </xf>
    <xf numFmtId="0" fontId="7" fillId="4" borderId="33" xfId="0" applyFont="1" applyFill="1" applyBorder="1" applyAlignment="1" applyProtection="1">
      <alignment horizontal="center"/>
    </xf>
    <xf numFmtId="0" fontId="7" fillId="4" borderId="59" xfId="0" applyFont="1" applyFill="1" applyBorder="1" applyAlignment="1" applyProtection="1">
      <alignment horizontal="right"/>
    </xf>
    <xf numFmtId="0" fontId="7" fillId="7" borderId="110" xfId="0" applyFont="1" applyFill="1" applyBorder="1" applyAlignment="1" applyProtection="1">
      <alignment horizontal="left" vertical="center"/>
      <protection locked="0"/>
    </xf>
    <xf numFmtId="0" fontId="7" fillId="7" borderId="44" xfId="0" applyFont="1" applyFill="1" applyBorder="1" applyAlignment="1" applyProtection="1">
      <alignment horizontal="center"/>
      <protection locked="0"/>
    </xf>
    <xf numFmtId="0" fontId="7" fillId="7" borderId="136" xfId="0" applyFont="1" applyFill="1" applyBorder="1" applyAlignment="1" applyProtection="1">
      <alignment horizontal="center"/>
      <protection locked="0"/>
    </xf>
    <xf numFmtId="0" fontId="7" fillId="4" borderId="0" xfId="0" applyFont="1" applyFill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/>
    </xf>
    <xf numFmtId="0" fontId="1" fillId="0" borderId="34" xfId="0" applyFont="1" applyBorder="1" applyAlignment="1" applyProtection="1">
      <alignment horizontal="center" vertical="center"/>
    </xf>
    <xf numFmtId="0" fontId="1" fillId="0" borderId="153" xfId="0" applyFont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horizontal="left" vertical="center"/>
    </xf>
    <xf numFmtId="0" fontId="30" fillId="4" borderId="29" xfId="0" applyFont="1" applyFill="1" applyBorder="1" applyAlignment="1" applyProtection="1">
      <alignment horizontal="center" vertical="center"/>
    </xf>
    <xf numFmtId="0" fontId="30" fillId="4" borderId="0" xfId="0" applyFont="1" applyFill="1" applyBorder="1" applyAlignment="1" applyProtection="1">
      <alignment horizontal="center" vertical="center"/>
    </xf>
    <xf numFmtId="0" fontId="24" fillId="7" borderId="39" xfId="0" applyFont="1" applyFill="1" applyBorder="1" applyAlignment="1" applyProtection="1">
      <alignment horizontal="center" vertical="center"/>
      <protection locked="0"/>
    </xf>
    <xf numFmtId="0" fontId="7" fillId="7" borderId="138" xfId="0" applyNumberFormat="1" applyFont="1" applyFill="1" applyBorder="1" applyAlignment="1" applyProtection="1">
      <alignment horizontal="left" vertical="top" wrapText="1"/>
      <protection locked="0"/>
    </xf>
    <xf numFmtId="0" fontId="7" fillId="7" borderId="6" xfId="0" applyNumberFormat="1" applyFont="1" applyFill="1" applyBorder="1" applyAlignment="1" applyProtection="1">
      <alignment horizontal="left" vertical="top" wrapText="1"/>
      <protection locked="0"/>
    </xf>
    <xf numFmtId="0" fontId="7" fillId="7" borderId="142" xfId="0" applyNumberFormat="1" applyFont="1" applyFill="1" applyBorder="1" applyAlignment="1" applyProtection="1">
      <alignment horizontal="left" vertical="top" wrapText="1"/>
      <protection locked="0"/>
    </xf>
    <xf numFmtId="0" fontId="24" fillId="4" borderId="0" xfId="0" applyFont="1" applyFill="1" applyBorder="1" applyAlignment="1" applyProtection="1">
      <alignment horizontal="left" vertical="center"/>
    </xf>
    <xf numFmtId="0" fontId="7" fillId="7" borderId="6" xfId="0" applyFont="1" applyFill="1" applyBorder="1" applyAlignment="1" applyProtection="1">
      <alignment horizontal="center"/>
      <protection locked="0"/>
    </xf>
    <xf numFmtId="0" fontId="7" fillId="7" borderId="12" xfId="0" applyFont="1" applyFill="1" applyBorder="1" applyAlignment="1" applyProtection="1">
      <alignment horizontal="center"/>
      <protection locked="0"/>
    </xf>
    <xf numFmtId="0" fontId="7" fillId="7" borderId="39" xfId="0" applyFont="1" applyFill="1" applyBorder="1" applyAlignment="1" applyProtection="1">
      <alignment horizontal="center"/>
      <protection locked="0"/>
    </xf>
    <xf numFmtId="0" fontId="7" fillId="7" borderId="64" xfId="0" applyFont="1" applyFill="1" applyBorder="1" applyAlignment="1" applyProtection="1">
      <alignment horizontal="center"/>
      <protection locked="0"/>
    </xf>
    <xf numFmtId="0" fontId="7" fillId="4" borderId="55" xfId="0" applyFont="1" applyFill="1" applyBorder="1" applyAlignment="1" applyProtection="1">
      <alignment horizontal="center"/>
      <protection locked="0"/>
    </xf>
    <xf numFmtId="0" fontId="15" fillId="0" borderId="29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7" fillId="7" borderId="47" xfId="0" applyFont="1" applyFill="1" applyBorder="1" applyAlignment="1" applyProtection="1">
      <alignment horizontal="center"/>
      <protection locked="0"/>
    </xf>
    <xf numFmtId="0" fontId="7" fillId="7" borderId="165" xfId="0" applyFont="1" applyFill="1" applyBorder="1" applyAlignment="1" applyProtection="1">
      <alignment horizontal="center"/>
      <protection locked="0"/>
    </xf>
    <xf numFmtId="0" fontId="7" fillId="7" borderId="110" xfId="0" applyFont="1" applyFill="1" applyBorder="1" applyAlignment="1" applyProtection="1">
      <alignment horizontal="left"/>
      <protection locked="0"/>
    </xf>
    <xf numFmtId="0" fontId="7" fillId="7" borderId="160" xfId="0" applyFont="1" applyFill="1" applyBorder="1" applyAlignment="1" applyProtection="1">
      <alignment horizontal="left"/>
      <protection locked="0"/>
    </xf>
    <xf numFmtId="0" fontId="7" fillId="0" borderId="59" xfId="0" applyFont="1" applyBorder="1" applyAlignment="1" applyProtection="1">
      <alignment horizontal="right"/>
    </xf>
    <xf numFmtId="0" fontId="9" fillId="2" borderId="139" xfId="0" applyFont="1" applyFill="1" applyBorder="1" applyAlignment="1" applyProtection="1">
      <alignment horizontal="center" vertical="center"/>
    </xf>
    <xf numFmtId="0" fontId="9" fillId="2" borderId="109" xfId="0" applyFont="1" applyFill="1" applyBorder="1" applyAlignment="1" applyProtection="1">
      <alignment horizontal="center" vertical="center"/>
    </xf>
    <xf numFmtId="0" fontId="9" fillId="2" borderId="135" xfId="0" applyFont="1" applyFill="1" applyBorder="1" applyAlignment="1" applyProtection="1">
      <alignment horizontal="center" vertical="center"/>
    </xf>
    <xf numFmtId="0" fontId="7" fillId="7" borderId="70" xfId="0" applyNumberFormat="1" applyFont="1" applyFill="1" applyBorder="1" applyAlignment="1" applyProtection="1">
      <alignment horizontal="left" vertical="top" wrapText="1"/>
      <protection locked="0"/>
    </xf>
    <xf numFmtId="0" fontId="7" fillId="7" borderId="65" xfId="0" applyNumberFormat="1" applyFont="1" applyFill="1" applyBorder="1" applyAlignment="1" applyProtection="1">
      <alignment horizontal="left" vertical="top"/>
      <protection locked="0"/>
    </xf>
    <xf numFmtId="0" fontId="7" fillId="7" borderId="68" xfId="0" applyNumberFormat="1" applyFont="1" applyFill="1" applyBorder="1" applyAlignment="1" applyProtection="1">
      <alignment horizontal="left" vertical="top"/>
      <protection locked="0"/>
    </xf>
    <xf numFmtId="0" fontId="7" fillId="0" borderId="0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1" fillId="7" borderId="186" xfId="0" applyFont="1" applyFill="1" applyBorder="1" applyAlignment="1" applyProtection="1">
      <alignment horizontal="left" vertical="center"/>
      <protection locked="0"/>
    </xf>
    <xf numFmtId="0" fontId="1" fillId="7" borderId="44" xfId="0" applyFont="1" applyFill="1" applyBorder="1" applyAlignment="1" applyProtection="1">
      <alignment horizontal="left" vertical="center"/>
      <protection locked="0"/>
    </xf>
    <xf numFmtId="0" fontId="1" fillId="7" borderId="187" xfId="0" applyFont="1" applyFill="1" applyBorder="1" applyAlignment="1" applyProtection="1">
      <alignment horizontal="left" vertical="center"/>
      <protection locked="0"/>
    </xf>
    <xf numFmtId="0" fontId="7" fillId="7" borderId="4" xfId="0" applyNumberFormat="1" applyFont="1" applyFill="1" applyBorder="1" applyAlignment="1" applyProtection="1">
      <alignment horizontal="left" vertical="top" wrapText="1" shrinkToFit="1"/>
      <protection locked="0"/>
    </xf>
    <xf numFmtId="0" fontId="27" fillId="7" borderId="5" xfId="0" applyNumberFormat="1" applyFont="1" applyFill="1" applyBorder="1" applyAlignment="1">
      <alignment horizontal="left" vertical="top"/>
    </xf>
    <xf numFmtId="0" fontId="27" fillId="7" borderId="3" xfId="0" applyNumberFormat="1" applyFont="1" applyFill="1" applyBorder="1" applyAlignment="1">
      <alignment horizontal="left" vertical="top"/>
    </xf>
    <xf numFmtId="0" fontId="11" fillId="0" borderId="58" xfId="0" applyFont="1" applyBorder="1" applyAlignment="1" applyProtection="1">
      <alignment horizontal="right" vertical="center"/>
    </xf>
    <xf numFmtId="0" fontId="11" fillId="0" borderId="35" xfId="0" applyFont="1" applyBorder="1" applyAlignment="1" applyProtection="1">
      <alignment horizontal="right" vertical="center"/>
    </xf>
    <xf numFmtId="0" fontId="1" fillId="7" borderId="35" xfId="0" applyFont="1" applyFill="1" applyBorder="1" applyAlignment="1" applyProtection="1">
      <alignment horizontal="left" vertical="center"/>
      <protection locked="0"/>
    </xf>
    <xf numFmtId="0" fontId="11" fillId="4" borderId="109" xfId="0" applyFont="1" applyFill="1" applyBorder="1" applyAlignment="1" applyProtection="1">
      <alignment horizontal="right" vertical="center"/>
    </xf>
    <xf numFmtId="1" fontId="1" fillId="7" borderId="109" xfId="0" applyNumberFormat="1" applyFont="1" applyFill="1" applyBorder="1" applyAlignment="1" applyProtection="1">
      <alignment horizontal="left" vertical="center"/>
      <protection locked="0"/>
    </xf>
    <xf numFmtId="0" fontId="1" fillId="7" borderId="35" xfId="0" applyFont="1" applyFill="1" applyBorder="1" applyAlignment="1" applyProtection="1">
      <alignment horizontal="left" vertical="top"/>
      <protection locked="0"/>
    </xf>
    <xf numFmtId="0" fontId="1" fillId="7" borderId="109" xfId="0" applyFont="1" applyFill="1" applyBorder="1" applyAlignment="1" applyProtection="1">
      <alignment horizontal="left" vertical="top"/>
      <protection locked="0"/>
    </xf>
    <xf numFmtId="0" fontId="11" fillId="0" borderId="35" xfId="0" applyFont="1" applyFill="1" applyBorder="1" applyAlignment="1" applyProtection="1">
      <alignment horizontal="right" vertical="top"/>
    </xf>
    <xf numFmtId="0" fontId="32" fillId="0" borderId="15" xfId="0" applyFont="1" applyBorder="1" applyAlignment="1" applyProtection="1">
      <alignment horizontal="right" vertical="top"/>
    </xf>
    <xf numFmtId="0" fontId="7" fillId="7" borderId="11" xfId="0" applyNumberFormat="1" applyFont="1" applyFill="1" applyBorder="1" applyAlignment="1" applyProtection="1">
      <alignment horizontal="left" vertical="top" wrapText="1"/>
      <protection locked="0"/>
    </xf>
    <xf numFmtId="0" fontId="7" fillId="7" borderId="6" xfId="0" applyNumberFormat="1" applyFont="1" applyFill="1" applyBorder="1" applyAlignment="1" applyProtection="1">
      <alignment horizontal="left" vertical="top"/>
      <protection locked="0"/>
    </xf>
    <xf numFmtId="0" fontId="7" fillId="7" borderId="13" xfId="0" applyNumberFormat="1" applyFont="1" applyFill="1" applyBorder="1" applyAlignment="1" applyProtection="1">
      <alignment horizontal="left" vertical="top"/>
      <protection locked="0"/>
    </xf>
    <xf numFmtId="0" fontId="2" fillId="0" borderId="25" xfId="0" applyFont="1" applyBorder="1" applyAlignment="1" applyProtection="1">
      <alignment horizontal="center" vertical="center" wrapText="1"/>
    </xf>
    <xf numFmtId="0" fontId="2" fillId="0" borderId="59" xfId="0" applyFont="1" applyBorder="1" applyAlignment="1" applyProtection="1">
      <alignment horizontal="center" vertical="center" wrapText="1"/>
    </xf>
    <xf numFmtId="0" fontId="1" fillId="7" borderId="15" xfId="0" applyFont="1" applyFill="1" applyBorder="1" applyAlignment="1" applyProtection="1">
      <alignment horizontal="left" vertical="top"/>
      <protection locked="0"/>
    </xf>
    <xf numFmtId="0" fontId="1" fillId="7" borderId="183" xfId="0" applyFont="1" applyFill="1" applyBorder="1" applyAlignment="1" applyProtection="1">
      <alignment horizontal="left" vertical="center"/>
      <protection locked="0"/>
    </xf>
    <xf numFmtId="0" fontId="1" fillId="7" borderId="47" xfId="0" applyFont="1" applyFill="1" applyBorder="1" applyAlignment="1" applyProtection="1">
      <alignment horizontal="left" vertical="center"/>
      <protection locked="0"/>
    </xf>
    <xf numFmtId="0" fontId="1" fillId="7" borderId="184" xfId="0" applyFont="1" applyFill="1" applyBorder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center" vertical="center"/>
    </xf>
    <xf numFmtId="0" fontId="11" fillId="0" borderId="39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11" fillId="0" borderId="12" xfId="0" applyFont="1" applyBorder="1" applyAlignment="1" applyProtection="1">
      <alignment horizontal="center" vertical="center"/>
    </xf>
    <xf numFmtId="188" fontId="1" fillId="7" borderId="185" xfId="0" applyNumberFormat="1" applyFont="1" applyFill="1" applyBorder="1" applyAlignment="1" applyProtection="1">
      <alignment horizontal="left" vertical="center"/>
      <protection locked="0"/>
    </xf>
    <xf numFmtId="17" fontId="1" fillId="7" borderId="35" xfId="0" applyNumberFormat="1" applyFont="1" applyFill="1" applyBorder="1" applyAlignment="1" applyProtection="1">
      <alignment horizontal="left" vertical="top"/>
      <protection locked="0"/>
    </xf>
    <xf numFmtId="0" fontId="7" fillId="7" borderId="11" xfId="0" applyNumberFormat="1" applyFont="1" applyFill="1" applyBorder="1" applyAlignment="1" applyProtection="1">
      <alignment horizontal="left" vertical="top" wrapText="1" shrinkToFit="1"/>
      <protection locked="0"/>
    </xf>
    <xf numFmtId="0" fontId="7" fillId="7" borderId="6" xfId="0" applyNumberFormat="1" applyFont="1" applyFill="1" applyBorder="1" applyAlignment="1" applyProtection="1">
      <alignment horizontal="left" vertical="top" shrinkToFit="1"/>
      <protection locked="0"/>
    </xf>
    <xf numFmtId="0" fontId="7" fillId="7" borderId="13" xfId="0" applyNumberFormat="1" applyFont="1" applyFill="1" applyBorder="1" applyAlignment="1" applyProtection="1">
      <alignment horizontal="left" vertical="top" shrinkToFit="1"/>
      <protection locked="0"/>
    </xf>
    <xf numFmtId="3" fontId="1" fillId="7" borderId="183" xfId="0" applyNumberFormat="1" applyFont="1" applyFill="1" applyBorder="1" applyAlignment="1" applyProtection="1">
      <alignment horizontal="left" vertical="center"/>
      <protection locked="0"/>
    </xf>
    <xf numFmtId="0" fontId="2" fillId="0" borderId="105" xfId="0" applyFont="1" applyBorder="1" applyAlignment="1" applyProtection="1">
      <alignment horizontal="center" vertical="center" wrapText="1"/>
    </xf>
    <xf numFmtId="0" fontId="2" fillId="0" borderId="107" xfId="0" applyFont="1" applyBorder="1" applyAlignment="1" applyProtection="1">
      <alignment horizontal="center" vertical="center" wrapText="1"/>
    </xf>
    <xf numFmtId="0" fontId="12" fillId="0" borderId="14" xfId="0" applyFont="1" applyBorder="1" applyAlignment="1" applyProtection="1">
      <alignment horizontal="center" vertical="center"/>
    </xf>
    <xf numFmtId="0" fontId="12" fillId="0" borderId="15" xfId="0" applyFont="1" applyBorder="1" applyAlignment="1" applyProtection="1">
      <alignment horizontal="center" vertical="center"/>
    </xf>
    <xf numFmtId="0" fontId="12" fillId="0" borderId="18" xfId="0" applyFont="1" applyBorder="1" applyAlignment="1" applyProtection="1">
      <alignment horizontal="center" vertical="center"/>
    </xf>
    <xf numFmtId="0" fontId="1" fillId="2" borderId="58" xfId="0" applyFont="1" applyFill="1" applyBorder="1" applyAlignment="1" applyProtection="1">
      <alignment horizontal="center" vertical="center"/>
    </xf>
    <xf numFmtId="0" fontId="1" fillId="2" borderId="35" xfId="0" applyFont="1" applyFill="1" applyBorder="1" applyAlignment="1" applyProtection="1">
      <alignment horizontal="center" vertical="center"/>
    </xf>
    <xf numFmtId="0" fontId="1" fillId="2" borderId="36" xfId="0" applyFont="1" applyFill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</xf>
    <xf numFmtId="0" fontId="2" fillId="0" borderId="59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left" vertical="center"/>
    </xf>
    <xf numFmtId="0" fontId="24" fillId="7" borderId="63" xfId="0" applyNumberFormat="1" applyFont="1" applyFill="1" applyBorder="1" applyAlignment="1" applyProtection="1">
      <alignment horizontal="left" vertical="top" wrapText="1"/>
      <protection locked="0"/>
    </xf>
    <xf numFmtId="0" fontId="24" fillId="7" borderId="39" xfId="0" applyNumberFormat="1" applyFont="1" applyFill="1" applyBorder="1" applyAlignment="1" applyProtection="1">
      <alignment horizontal="left" vertical="top" wrapText="1"/>
      <protection locked="0"/>
    </xf>
    <xf numFmtId="0" fontId="24" fillId="7" borderId="62" xfId="0" applyNumberFormat="1" applyFont="1" applyFill="1" applyBorder="1" applyAlignment="1" applyProtection="1">
      <alignment horizontal="left" vertical="top" wrapText="1"/>
      <protection locked="0"/>
    </xf>
    <xf numFmtId="0" fontId="2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30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 vertical="center" wrapText="1"/>
    </xf>
    <xf numFmtId="0" fontId="11" fillId="0" borderId="75" xfId="0" applyFont="1" applyBorder="1" applyAlignment="1" applyProtection="1">
      <alignment horizontal="right" vertical="center"/>
    </xf>
    <xf numFmtId="0" fontId="11" fillId="0" borderId="55" xfId="0" applyFont="1" applyBorder="1" applyAlignment="1" applyProtection="1">
      <alignment horizontal="right" vertical="center"/>
    </xf>
    <xf numFmtId="0" fontId="1" fillId="2" borderId="37" xfId="0" applyFont="1" applyFill="1" applyBorder="1" applyAlignment="1" applyProtection="1">
      <alignment horizontal="left" vertical="center"/>
    </xf>
    <xf numFmtId="0" fontId="1" fillId="2" borderId="56" xfId="0" applyFont="1" applyFill="1" applyBorder="1" applyAlignment="1" applyProtection="1">
      <alignment horizontal="left" vertical="center"/>
    </xf>
    <xf numFmtId="0" fontId="1" fillId="2" borderId="153" xfId="0" applyFont="1" applyFill="1" applyBorder="1" applyAlignment="1" applyProtection="1">
      <alignment horizontal="left" vertical="center"/>
    </xf>
    <xf numFmtId="0" fontId="7" fillId="7" borderId="70" xfId="0" applyNumberFormat="1" applyFont="1" applyFill="1" applyBorder="1" applyAlignment="1" applyProtection="1">
      <alignment horizontal="left" vertical="top" wrapText="1" shrinkToFit="1"/>
      <protection locked="0"/>
    </xf>
    <xf numFmtId="0" fontId="7" fillId="7" borderId="65" xfId="0" applyNumberFormat="1" applyFont="1" applyFill="1" applyBorder="1" applyAlignment="1" applyProtection="1">
      <alignment horizontal="left" vertical="top" shrinkToFit="1"/>
      <protection locked="0"/>
    </xf>
    <xf numFmtId="0" fontId="7" fillId="7" borderId="68" xfId="0" applyNumberFormat="1" applyFont="1" applyFill="1" applyBorder="1" applyAlignment="1" applyProtection="1">
      <alignment horizontal="left" vertical="top" shrinkToFit="1"/>
      <protection locked="0"/>
    </xf>
    <xf numFmtId="0" fontId="7" fillId="7" borderId="13" xfId="0" applyNumberFormat="1" applyFont="1" applyFill="1" applyBorder="1" applyAlignment="1" applyProtection="1">
      <alignment horizontal="left" vertical="top" wrapText="1"/>
      <protection locked="0"/>
    </xf>
    <xf numFmtId="0" fontId="2" fillId="0" borderId="70" xfId="0" applyFont="1" applyBorder="1" applyAlignment="1" applyProtection="1">
      <alignment vertical="center"/>
    </xf>
    <xf numFmtId="0" fontId="2" fillId="0" borderId="65" xfId="0" applyFont="1" applyBorder="1" applyAlignment="1" applyProtection="1">
      <alignment vertical="center"/>
    </xf>
    <xf numFmtId="0" fontId="2" fillId="0" borderId="68" xfId="0" applyFont="1" applyBorder="1" applyAlignment="1" applyProtection="1">
      <alignment vertical="center"/>
    </xf>
    <xf numFmtId="49" fontId="3" fillId="4" borderId="70" xfId="0" applyNumberFormat="1" applyFont="1" applyFill="1" applyBorder="1" applyAlignment="1" applyProtection="1">
      <alignment horizontal="center" vertical="center" shrinkToFit="1"/>
    </xf>
    <xf numFmtId="49" fontId="3" fillId="4" borderId="65" xfId="0" applyNumberFormat="1" applyFont="1" applyFill="1" applyBorder="1" applyAlignment="1" applyProtection="1">
      <alignment horizontal="center" vertical="center" shrinkToFit="1"/>
    </xf>
    <xf numFmtId="49" fontId="3" fillId="4" borderId="68" xfId="0" applyNumberFormat="1" applyFont="1" applyFill="1" applyBorder="1" applyAlignment="1" applyProtection="1">
      <alignment horizontal="center" vertical="center" shrinkToFit="1"/>
    </xf>
    <xf numFmtId="0" fontId="11" fillId="0" borderId="183" xfId="0" applyFont="1" applyBorder="1" applyAlignment="1" applyProtection="1">
      <alignment horizontal="center" vertical="center"/>
    </xf>
    <xf numFmtId="0" fontId="11" fillId="0" borderId="47" xfId="0" applyFont="1" applyBorder="1" applyAlignment="1" applyProtection="1">
      <alignment horizontal="center" vertical="center"/>
    </xf>
    <xf numFmtId="0" fontId="11" fillId="0" borderId="184" xfId="0" applyFont="1" applyBorder="1" applyAlignment="1" applyProtection="1">
      <alignment horizontal="center" vertical="center"/>
    </xf>
    <xf numFmtId="0" fontId="2" fillId="0" borderId="32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30" xfId="0" applyFont="1" applyBorder="1" applyAlignment="1" applyProtection="1">
      <alignment horizontal="center" vertical="center"/>
    </xf>
    <xf numFmtId="0" fontId="1" fillId="7" borderId="55" xfId="0" applyFont="1" applyFill="1" applyBorder="1" applyAlignment="1" applyProtection="1">
      <alignment horizontal="left" vertical="center"/>
      <protection locked="0"/>
    </xf>
    <xf numFmtId="0" fontId="7" fillId="7" borderId="6" xfId="0" applyNumberFormat="1" applyFont="1" applyFill="1" applyBorder="1" applyAlignment="1" applyProtection="1">
      <alignment horizontal="left" vertical="top" wrapText="1" shrinkToFit="1"/>
      <protection locked="0"/>
    </xf>
    <xf numFmtId="0" fontId="7" fillId="7" borderId="13" xfId="0" applyNumberFormat="1" applyFont="1" applyFill="1" applyBorder="1" applyAlignment="1" applyProtection="1">
      <alignment horizontal="left" vertical="top" wrapText="1" shrinkToFit="1"/>
      <protection locked="0"/>
    </xf>
    <xf numFmtId="0" fontId="2" fillId="0" borderId="102" xfId="0" applyFont="1" applyBorder="1" applyAlignment="1" applyProtection="1">
      <alignment horizontal="center" vertical="center" wrapText="1"/>
    </xf>
    <xf numFmtId="0" fontId="3" fillId="0" borderId="70" xfId="0" applyFont="1" applyBorder="1" applyAlignment="1" applyProtection="1">
      <alignment vertical="center"/>
    </xf>
    <xf numFmtId="0" fontId="3" fillId="0" borderId="65" xfId="0" applyFont="1" applyBorder="1" applyAlignment="1" applyProtection="1">
      <alignment vertical="center"/>
    </xf>
    <xf numFmtId="0" fontId="3" fillId="0" borderId="68" xfId="0" applyFont="1" applyBorder="1" applyAlignment="1" applyProtection="1">
      <alignment vertical="center"/>
    </xf>
    <xf numFmtId="0" fontId="2" fillId="7" borderId="11" xfId="0" applyFont="1" applyFill="1" applyBorder="1" applyAlignment="1" applyProtection="1">
      <alignment horizontal="left" vertical="top" wrapText="1"/>
      <protection locked="0"/>
    </xf>
    <xf numFmtId="0" fontId="2" fillId="7" borderId="6" xfId="0" applyFont="1" applyFill="1" applyBorder="1" applyAlignment="1" applyProtection="1">
      <alignment horizontal="left" vertical="top" wrapText="1"/>
      <protection locked="0"/>
    </xf>
    <xf numFmtId="0" fontId="2" fillId="7" borderId="13" xfId="0" applyFont="1" applyFill="1" applyBorder="1" applyAlignment="1" applyProtection="1">
      <alignment horizontal="left" vertical="top" wrapText="1"/>
      <protection locked="0"/>
    </xf>
    <xf numFmtId="0" fontId="2" fillId="0" borderId="21" xfId="0" applyFont="1" applyBorder="1" applyAlignment="1" applyProtection="1">
      <alignment horizontal="center" vertical="center"/>
    </xf>
    <xf numFmtId="0" fontId="2" fillId="0" borderId="34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7" borderId="11" xfId="0" applyFont="1" applyFill="1" applyBorder="1" applyAlignment="1" applyProtection="1">
      <alignment horizontal="left" vertical="top" wrapText="1" shrinkToFit="1"/>
      <protection locked="0"/>
    </xf>
    <xf numFmtId="0" fontId="2" fillId="7" borderId="6" xfId="0" applyFont="1" applyFill="1" applyBorder="1" applyAlignment="1" applyProtection="1">
      <alignment horizontal="left" vertical="top" wrapText="1" shrinkToFit="1"/>
      <protection locked="0"/>
    </xf>
    <xf numFmtId="0" fontId="2" fillId="7" borderId="13" xfId="0" applyFont="1" applyFill="1" applyBorder="1" applyAlignment="1" applyProtection="1">
      <alignment horizontal="left" vertical="top" wrapText="1" shrinkToFit="1"/>
      <protection locked="0"/>
    </xf>
    <xf numFmtId="0" fontId="2" fillId="7" borderId="63" xfId="0" applyFont="1" applyFill="1" applyBorder="1" applyAlignment="1" applyProtection="1">
      <alignment horizontal="left" vertical="top" wrapText="1"/>
      <protection locked="0"/>
    </xf>
    <xf numFmtId="0" fontId="2" fillId="7" borderId="39" xfId="0" applyFont="1" applyFill="1" applyBorder="1" applyAlignment="1" applyProtection="1">
      <alignment horizontal="left" vertical="top" wrapText="1"/>
      <protection locked="0"/>
    </xf>
    <xf numFmtId="0" fontId="2" fillId="7" borderId="62" xfId="0" applyFont="1" applyFill="1" applyBorder="1" applyAlignment="1" applyProtection="1">
      <alignment horizontal="left" vertical="top" wrapText="1"/>
      <protection locked="0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166" xfId="0" applyFont="1" applyBorder="1" applyAlignment="1" applyProtection="1">
      <alignment horizontal="center" vertical="center" wrapText="1"/>
    </xf>
    <xf numFmtId="0" fontId="2" fillId="0" borderId="175" xfId="0" applyFont="1" applyBorder="1" applyAlignment="1" applyProtection="1">
      <alignment horizontal="center" vertical="center" wrapText="1"/>
    </xf>
    <xf numFmtId="0" fontId="2" fillId="0" borderId="176" xfId="0" applyFont="1" applyBorder="1" applyAlignment="1" applyProtection="1">
      <alignment horizontal="center" vertical="center" wrapText="1"/>
    </xf>
    <xf numFmtId="0" fontId="3" fillId="4" borderId="70" xfId="0" applyFont="1" applyFill="1" applyBorder="1" applyAlignment="1" applyProtection="1">
      <alignment horizontal="center" vertical="center"/>
    </xf>
    <xf numFmtId="0" fontId="3" fillId="4" borderId="65" xfId="0" applyFont="1" applyFill="1" applyBorder="1" applyAlignment="1" applyProtection="1">
      <alignment horizontal="center" vertical="center"/>
    </xf>
    <xf numFmtId="0" fontId="3" fillId="4" borderId="68" xfId="0" applyFont="1" applyFill="1" applyBorder="1" applyAlignment="1" applyProtection="1">
      <alignment horizontal="center" vertical="center"/>
    </xf>
    <xf numFmtId="0" fontId="1" fillId="2" borderId="79" xfId="0" applyFont="1" applyFill="1" applyBorder="1" applyAlignment="1" applyProtection="1">
      <alignment horizontal="left" vertical="center"/>
    </xf>
    <xf numFmtId="0" fontId="1" fillId="2" borderId="59" xfId="0" applyFont="1" applyFill="1" applyBorder="1" applyAlignment="1" applyProtection="1">
      <alignment horizontal="left" vertical="center"/>
    </xf>
    <xf numFmtId="0" fontId="1" fillId="2" borderId="107" xfId="0" applyFont="1" applyFill="1" applyBorder="1" applyAlignment="1" applyProtection="1">
      <alignment horizontal="left" vertical="center"/>
    </xf>
    <xf numFmtId="43" fontId="2" fillId="0" borderId="172" xfId="1" applyFont="1" applyBorder="1" applyAlignment="1" applyProtection="1">
      <alignment horizontal="center" vertical="center" wrapText="1"/>
    </xf>
    <xf numFmtId="43" fontId="2" fillId="0" borderId="173" xfId="1" applyFont="1" applyBorder="1" applyAlignment="1" applyProtection="1">
      <alignment horizontal="center" vertical="center" wrapText="1"/>
    </xf>
    <xf numFmtId="43" fontId="2" fillId="0" borderId="174" xfId="1" applyFont="1" applyBorder="1" applyAlignment="1" applyProtection="1">
      <alignment horizontal="center" vertical="center" wrapText="1"/>
    </xf>
    <xf numFmtId="0" fontId="7" fillId="7" borderId="11" xfId="0" applyFont="1" applyFill="1" applyBorder="1" applyAlignment="1" applyProtection="1">
      <alignment horizontal="left" vertical="center" wrapText="1"/>
      <protection locked="0"/>
    </xf>
    <xf numFmtId="0" fontId="7" fillId="7" borderId="6" xfId="0" applyFont="1" applyFill="1" applyBorder="1" applyAlignment="1" applyProtection="1">
      <alignment horizontal="left" vertical="center" wrapText="1"/>
      <protection locked="0"/>
    </xf>
    <xf numFmtId="0" fontId="7" fillId="7" borderId="12" xfId="0" applyFont="1" applyFill="1" applyBorder="1" applyAlignment="1" applyProtection="1">
      <alignment horizontal="left" vertical="center" wrapText="1"/>
      <protection locked="0"/>
    </xf>
    <xf numFmtId="0" fontId="2" fillId="0" borderId="105" xfId="0" applyFont="1" applyBorder="1" applyAlignment="1" applyProtection="1">
      <alignment horizontal="center" vertical="center"/>
    </xf>
    <xf numFmtId="0" fontId="2" fillId="0" borderId="177" xfId="0" applyFont="1" applyBorder="1" applyAlignment="1" applyProtection="1">
      <alignment horizontal="center" vertical="center"/>
    </xf>
    <xf numFmtId="0" fontId="2" fillId="0" borderId="178" xfId="0" applyFont="1" applyBorder="1" applyAlignment="1" applyProtection="1">
      <alignment horizontal="center" vertical="center"/>
    </xf>
    <xf numFmtId="0" fontId="2" fillId="0" borderId="56" xfId="0" applyFont="1" applyBorder="1" applyAlignment="1" applyProtection="1">
      <alignment horizontal="center" vertical="center"/>
    </xf>
    <xf numFmtId="0" fontId="2" fillId="0" borderId="38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7" fillId="7" borderId="4" xfId="0" applyFont="1" applyFill="1" applyBorder="1" applyAlignment="1" applyProtection="1">
      <alignment horizontal="left" vertical="center" wrapText="1"/>
      <protection locked="0"/>
    </xf>
    <xf numFmtId="0" fontId="7" fillId="7" borderId="5" xfId="0" applyFont="1" applyFill="1" applyBorder="1" applyAlignment="1" applyProtection="1">
      <alignment horizontal="left" vertical="center" wrapText="1"/>
      <protection locked="0"/>
    </xf>
    <xf numFmtId="0" fontId="7" fillId="7" borderId="10" xfId="0" applyFont="1" applyFill="1" applyBorder="1" applyAlignment="1" applyProtection="1">
      <alignment horizontal="left" vertical="center" wrapText="1"/>
      <protection locked="0"/>
    </xf>
    <xf numFmtId="0" fontId="2" fillId="7" borderId="179" xfId="0" applyFont="1" applyFill="1" applyBorder="1" applyAlignment="1" applyProtection="1">
      <alignment horizontal="left" vertical="top" wrapText="1" shrinkToFit="1"/>
      <protection locked="0"/>
    </xf>
    <xf numFmtId="0" fontId="2" fillId="7" borderId="180" xfId="0" applyFont="1" applyFill="1" applyBorder="1" applyAlignment="1" applyProtection="1">
      <alignment horizontal="left" vertical="top" wrapText="1" shrinkToFit="1"/>
      <protection locked="0"/>
    </xf>
    <xf numFmtId="0" fontId="2" fillId="7" borderId="181" xfId="0" applyFont="1" applyFill="1" applyBorder="1" applyAlignment="1" applyProtection="1">
      <alignment horizontal="left" vertical="top" wrapText="1" shrinkToFit="1"/>
      <protection locked="0"/>
    </xf>
    <xf numFmtId="43" fontId="2" fillId="0" borderId="182" xfId="1" applyFont="1" applyBorder="1" applyAlignment="1" applyProtection="1">
      <alignment horizontal="center" vertical="center" wrapText="1"/>
    </xf>
    <xf numFmtId="0" fontId="1" fillId="2" borderId="79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1" fillId="0" borderId="19" xfId="0" applyFont="1" applyBorder="1" applyAlignment="1" applyProtection="1">
      <alignment horizontal="center" vertical="center"/>
    </xf>
    <xf numFmtId="0" fontId="11" fillId="0" borderId="22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left" vertical="center"/>
    </xf>
    <xf numFmtId="0" fontId="11" fillId="0" borderId="6" xfId="0" applyFont="1" applyBorder="1" applyAlignment="1" applyProtection="1">
      <alignment horizontal="left" vertical="center"/>
    </xf>
    <xf numFmtId="0" fontId="7" fillId="0" borderId="79" xfId="0" applyFont="1" applyBorder="1" applyAlignment="1" applyProtection="1">
      <alignment horizontal="center" vertical="center"/>
    </xf>
    <xf numFmtId="0" fontId="7" fillId="0" borderId="59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0" fontId="11" fillId="0" borderId="121" xfId="0" applyFont="1" applyBorder="1" applyAlignment="1" applyProtection="1">
      <alignment horizontal="center" vertical="center"/>
    </xf>
    <xf numFmtId="0" fontId="0" fillId="0" borderId="34" xfId="0" applyBorder="1"/>
    <xf numFmtId="0" fontId="0" fillId="0" borderId="19" xfId="0" applyBorder="1"/>
    <xf numFmtId="0" fontId="11" fillId="0" borderId="21" xfId="0" applyFont="1" applyBorder="1" applyAlignment="1" applyProtection="1">
      <alignment horizontal="center" vertical="center"/>
    </xf>
    <xf numFmtId="0" fontId="11" fillId="0" borderId="34" xfId="0" applyFont="1" applyBorder="1" applyAlignment="1" applyProtection="1">
      <alignment horizontal="center" vertical="center"/>
    </xf>
    <xf numFmtId="0" fontId="11" fillId="0" borderId="153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horizontal="left" vertical="center"/>
    </xf>
    <xf numFmtId="0" fontId="1" fillId="2" borderId="14" xfId="0" applyFont="1" applyFill="1" applyBorder="1" applyAlignment="1" applyProtection="1">
      <alignment horizontal="center" vertical="center"/>
    </xf>
    <xf numFmtId="0" fontId="1" fillId="2" borderId="109" xfId="0" applyFont="1" applyFill="1" applyBorder="1" applyAlignment="1" applyProtection="1">
      <alignment horizontal="center" vertical="center"/>
    </xf>
    <xf numFmtId="0" fontId="1" fillId="2" borderId="135" xfId="0" applyFont="1" applyFill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/>
    </xf>
    <xf numFmtId="0" fontId="1" fillId="2" borderId="37" xfId="0" applyFont="1" applyFill="1" applyBorder="1" applyAlignment="1" applyProtection="1">
      <alignment horizontal="center" vertical="center"/>
    </xf>
    <xf numFmtId="0" fontId="1" fillId="2" borderId="56" xfId="0" applyFont="1" applyFill="1" applyBorder="1" applyAlignment="1" applyProtection="1">
      <alignment horizontal="center" vertical="center"/>
    </xf>
    <xf numFmtId="0" fontId="1" fillId="2" borderId="38" xfId="0" applyFont="1" applyFill="1" applyBorder="1" applyAlignment="1" applyProtection="1">
      <alignment horizontal="center" vertical="center"/>
    </xf>
    <xf numFmtId="0" fontId="15" fillId="0" borderId="79" xfId="0" applyFont="1" applyBorder="1" applyAlignment="1" applyProtection="1">
      <alignment horizontal="center" vertical="center"/>
    </xf>
    <xf numFmtId="0" fontId="15" fillId="0" borderId="59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5" xfId="0" applyFont="1" applyBorder="1" applyAlignment="1" applyProtection="1">
      <alignment horizontal="left" vertical="center"/>
    </xf>
    <xf numFmtId="0" fontId="11" fillId="0" borderId="25" xfId="0" applyFont="1" applyBorder="1" applyAlignment="1" applyProtection="1">
      <alignment horizontal="center" vertical="center"/>
    </xf>
    <xf numFmtId="0" fontId="11" fillId="0" borderId="59" xfId="0" applyFont="1" applyBorder="1" applyAlignment="1" applyProtection="1">
      <alignment horizontal="center" vertical="center"/>
    </xf>
    <xf numFmtId="0" fontId="11" fillId="0" borderId="107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vertical="center"/>
    </xf>
    <xf numFmtId="0" fontId="11" fillId="0" borderId="5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7" fillId="4" borderId="11" xfId="0" applyFont="1" applyFill="1" applyBorder="1" applyAlignment="1" applyProtection="1">
      <alignment horizontal="left" vertical="center" wrapText="1"/>
    </xf>
    <xf numFmtId="0" fontId="7" fillId="4" borderId="6" xfId="0" applyFont="1" applyFill="1" applyBorder="1" applyAlignment="1" applyProtection="1">
      <alignment horizontal="left" vertical="center" wrapText="1"/>
    </xf>
    <xf numFmtId="0" fontId="7" fillId="4" borderId="12" xfId="0" applyFont="1" applyFill="1" applyBorder="1" applyAlignment="1" applyProtection="1">
      <alignment horizontal="left" vertical="center" wrapText="1"/>
    </xf>
    <xf numFmtId="0" fontId="7" fillId="0" borderId="166" xfId="0" applyFont="1" applyBorder="1" applyAlignment="1" applyProtection="1">
      <alignment horizontal="center" vertical="center"/>
    </xf>
    <xf numFmtId="0" fontId="7" fillId="0" borderId="167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left" vertical="center"/>
    </xf>
    <xf numFmtId="0" fontId="11" fillId="0" borderId="5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left" vertical="center"/>
    </xf>
    <xf numFmtId="0" fontId="6" fillId="0" borderId="6" xfId="0" applyFont="1" applyBorder="1" applyAlignment="1" applyProtection="1">
      <alignment horizontal="left" vertical="center"/>
    </xf>
    <xf numFmtId="0" fontId="1" fillId="0" borderId="170" xfId="0" applyFont="1" applyFill="1" applyBorder="1" applyAlignment="1" applyProtection="1">
      <alignment horizontal="center" vertical="center"/>
    </xf>
    <xf numFmtId="0" fontId="1" fillId="0" borderId="171" xfId="0" applyFont="1" applyFill="1" applyBorder="1" applyAlignment="1" applyProtection="1">
      <alignment horizontal="center" vertical="center"/>
    </xf>
    <xf numFmtId="0" fontId="1" fillId="2" borderId="139" xfId="0" applyFont="1" applyFill="1" applyBorder="1" applyAlignment="1" applyProtection="1">
      <alignment horizontal="center" vertical="center"/>
    </xf>
    <xf numFmtId="0" fontId="15" fillId="4" borderId="29" xfId="0" applyFont="1" applyFill="1" applyBorder="1" applyAlignment="1" applyProtection="1">
      <alignment horizontal="center" vertical="center"/>
    </xf>
    <xf numFmtId="0" fontId="15" fillId="4" borderId="0" xfId="0" applyFont="1" applyFill="1" applyBorder="1" applyAlignment="1" applyProtection="1">
      <alignment horizontal="center" vertical="center"/>
    </xf>
    <xf numFmtId="0" fontId="3" fillId="2" borderId="79" xfId="0" applyFont="1" applyFill="1" applyBorder="1" applyAlignment="1" applyProtection="1">
      <alignment horizontal="center" vertical="center"/>
    </xf>
    <xf numFmtId="0" fontId="3" fillId="2" borderId="59" xfId="0" applyFont="1" applyFill="1" applyBorder="1" applyAlignment="1" applyProtection="1">
      <alignment horizontal="center" vertical="center"/>
    </xf>
    <xf numFmtId="0" fontId="3" fillId="2" borderId="22" xfId="0" applyFont="1" applyFill="1" applyBorder="1" applyAlignment="1" applyProtection="1">
      <alignment horizontal="center" vertical="center"/>
    </xf>
    <xf numFmtId="0" fontId="7" fillId="7" borderId="170" xfId="0" applyFont="1" applyFill="1" applyBorder="1" applyAlignment="1" applyProtection="1">
      <alignment horizontal="left" vertical="top" wrapText="1"/>
      <protection locked="0"/>
    </xf>
    <xf numFmtId="0" fontId="7" fillId="7" borderId="171" xfId="0" applyFont="1" applyFill="1" applyBorder="1" applyAlignment="1" applyProtection="1">
      <alignment horizontal="left" vertical="top" wrapText="1"/>
      <protection locked="0"/>
    </xf>
    <xf numFmtId="0" fontId="7" fillId="7" borderId="113" xfId="0" applyFont="1" applyFill="1" applyBorder="1" applyAlignment="1" applyProtection="1">
      <alignment horizontal="left" vertical="top" wrapText="1"/>
      <protection locked="0"/>
    </xf>
    <xf numFmtId="0" fontId="7" fillId="7" borderId="188" xfId="0" applyFont="1" applyFill="1" applyBorder="1" applyAlignment="1" applyProtection="1">
      <alignment horizontal="left" vertical="top" wrapText="1"/>
      <protection locked="0"/>
    </xf>
    <xf numFmtId="0" fontId="7" fillId="7" borderId="189" xfId="0" applyFont="1" applyFill="1" applyBorder="1" applyAlignment="1" applyProtection="1">
      <alignment horizontal="left" vertical="top" wrapText="1"/>
      <protection locked="0"/>
    </xf>
    <xf numFmtId="0" fontId="3" fillId="0" borderId="14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2" fillId="4" borderId="70" xfId="0" applyFont="1" applyFill="1" applyBorder="1" applyAlignment="1" applyProtection="1">
      <alignment horizontal="center" vertical="center"/>
    </xf>
    <xf numFmtId="0" fontId="2" fillId="4" borderId="65" xfId="0" applyFont="1" applyFill="1" applyBorder="1" applyAlignment="1" applyProtection="1">
      <alignment horizontal="center" vertical="center"/>
    </xf>
    <xf numFmtId="0" fontId="2" fillId="4" borderId="71" xfId="0" applyFont="1" applyFill="1" applyBorder="1" applyAlignment="1" applyProtection="1">
      <alignment horizontal="center" vertical="center"/>
    </xf>
    <xf numFmtId="187" fontId="3" fillId="8" borderId="70" xfId="0" applyNumberFormat="1" applyFont="1" applyFill="1" applyBorder="1" applyAlignment="1" applyProtection="1">
      <alignment horizontal="center" vertical="center"/>
    </xf>
    <xf numFmtId="187" fontId="3" fillId="8" borderId="68" xfId="0" applyNumberFormat="1" applyFont="1" applyFill="1" applyBorder="1" applyAlignment="1" applyProtection="1">
      <alignment horizontal="center" vertical="center"/>
    </xf>
    <xf numFmtId="0" fontId="26" fillId="4" borderId="11" xfId="0" applyFont="1" applyFill="1" applyBorder="1" applyAlignment="1" applyProtection="1">
      <alignment horizontal="center" vertical="center"/>
    </xf>
    <xf numFmtId="0" fontId="26" fillId="4" borderId="13" xfId="0" applyFont="1" applyFill="1" applyBorder="1" applyAlignment="1" applyProtection="1">
      <alignment horizontal="center" vertical="center"/>
    </xf>
    <xf numFmtId="0" fontId="15" fillId="2" borderId="7" xfId="0" applyFont="1" applyFill="1" applyBorder="1" applyAlignment="1" applyProtection="1">
      <alignment horizontal="center" vertical="center"/>
    </xf>
    <xf numFmtId="0" fontId="15" fillId="2" borderId="8" xfId="0" applyFont="1" applyFill="1" applyBorder="1" applyAlignment="1" applyProtection="1">
      <alignment horizontal="center" vertical="center"/>
    </xf>
    <xf numFmtId="0" fontId="15" fillId="2" borderId="9" xfId="0" applyFont="1" applyFill="1" applyBorder="1" applyAlignment="1" applyProtection="1">
      <alignment horizontal="center" vertical="center"/>
    </xf>
    <xf numFmtId="0" fontId="3" fillId="0" borderId="74" xfId="0" applyFont="1" applyBorder="1" applyAlignment="1" applyProtection="1">
      <alignment horizontal="center" vertical="center"/>
    </xf>
    <xf numFmtId="0" fontId="3" fillId="0" borderId="53" xfId="0" applyFont="1" applyBorder="1" applyAlignment="1" applyProtection="1">
      <alignment horizontal="center" vertical="center"/>
    </xf>
    <xf numFmtId="0" fontId="3" fillId="0" borderId="59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1" fillId="0" borderId="121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</xf>
    <xf numFmtId="0" fontId="1" fillId="0" borderId="79" xfId="0" applyFont="1" applyBorder="1" applyAlignment="1" applyProtection="1">
      <alignment horizontal="center" vertical="center"/>
    </xf>
    <xf numFmtId="0" fontId="1" fillId="0" borderId="59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1" fillId="0" borderId="74" xfId="0" applyFont="1" applyBorder="1" applyAlignment="1" applyProtection="1">
      <alignment vertical="center" shrinkToFit="1"/>
    </xf>
    <xf numFmtId="0" fontId="11" fillId="0" borderId="53" xfId="0" applyFont="1" applyBorder="1" applyAlignment="1" applyProtection="1">
      <alignment vertical="center" shrinkToFit="1"/>
    </xf>
    <xf numFmtId="0" fontId="2" fillId="0" borderId="14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7" fillId="7" borderId="65" xfId="0" applyFont="1" applyFill="1" applyBorder="1" applyAlignment="1" applyProtection="1">
      <alignment horizontal="left" vertical="center"/>
      <protection locked="0"/>
    </xf>
    <xf numFmtId="0" fontId="7" fillId="7" borderId="71" xfId="0" applyFont="1" applyFill="1" applyBorder="1" applyAlignment="1" applyProtection="1">
      <alignment horizontal="left" vertical="center"/>
      <protection locked="0"/>
    </xf>
    <xf numFmtId="0" fontId="7" fillId="7" borderId="6" xfId="0" applyFont="1" applyFill="1" applyBorder="1" applyAlignment="1" applyProtection="1">
      <alignment vertical="center"/>
      <protection locked="0"/>
    </xf>
    <xf numFmtId="0" fontId="7" fillId="7" borderId="13" xfId="0" applyFont="1" applyFill="1" applyBorder="1" applyAlignment="1" applyProtection="1">
      <alignment vertical="center"/>
      <protection locked="0"/>
    </xf>
    <xf numFmtId="0" fontId="3" fillId="0" borderId="79" xfId="0" applyFont="1" applyFill="1" applyBorder="1" applyAlignment="1" applyProtection="1">
      <alignment horizontal="center" vertical="center"/>
    </xf>
    <xf numFmtId="0" fontId="3" fillId="0" borderId="59" xfId="0" applyFont="1" applyFill="1" applyBorder="1" applyAlignment="1" applyProtection="1">
      <alignment horizontal="center" vertical="center"/>
    </xf>
    <xf numFmtId="0" fontId="3" fillId="0" borderId="107" xfId="0" applyFont="1" applyFill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left" vertical="center"/>
    </xf>
    <xf numFmtId="0" fontId="1" fillId="0" borderId="91" xfId="0" applyFont="1" applyBorder="1" applyAlignment="1" applyProtection="1">
      <alignment horizontal="center" vertical="center"/>
    </xf>
    <xf numFmtId="0" fontId="1" fillId="0" borderId="38" xfId="0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</xf>
    <xf numFmtId="0" fontId="24" fillId="7" borderId="11" xfId="0" applyFont="1" applyFill="1" applyBorder="1" applyAlignment="1" applyProtection="1">
      <alignment horizontal="left" vertical="top" wrapText="1"/>
      <protection locked="0"/>
    </xf>
    <xf numFmtId="0" fontId="7" fillId="7" borderId="6" xfId="0" applyFont="1" applyFill="1" applyBorder="1" applyAlignment="1" applyProtection="1">
      <alignment horizontal="left" vertical="top" wrapText="1"/>
      <protection locked="0"/>
    </xf>
    <xf numFmtId="0" fontId="7" fillId="7" borderId="12" xfId="0" applyFont="1" applyFill="1" applyBorder="1" applyAlignment="1" applyProtection="1">
      <alignment horizontal="left" vertical="top" wrapText="1"/>
      <protection locked="0"/>
    </xf>
    <xf numFmtId="0" fontId="1" fillId="0" borderId="32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4" borderId="4" xfId="0" applyFont="1" applyFill="1" applyBorder="1" applyAlignment="1" applyProtection="1">
      <alignment horizontal="left" vertical="center"/>
    </xf>
    <xf numFmtId="0" fontId="2" fillId="4" borderId="3" xfId="0" applyFont="1" applyFill="1" applyBorder="1" applyAlignment="1" applyProtection="1">
      <alignment horizontal="left" vertical="center"/>
    </xf>
    <xf numFmtId="0" fontId="1" fillId="0" borderId="168" xfId="0" applyFont="1" applyBorder="1" applyAlignment="1" applyProtection="1">
      <alignment horizontal="center" vertical="center"/>
    </xf>
    <xf numFmtId="0" fontId="1" fillId="0" borderId="169" xfId="0" applyFont="1" applyBorder="1" applyAlignment="1" applyProtection="1">
      <alignment horizontal="center" vertical="center"/>
    </xf>
    <xf numFmtId="0" fontId="1" fillId="0" borderId="166" xfId="0" applyFont="1" applyBorder="1" applyAlignment="1" applyProtection="1">
      <alignment horizontal="center" vertical="center"/>
    </xf>
    <xf numFmtId="0" fontId="1" fillId="0" borderId="167" xfId="0" applyFont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center" vertical="center"/>
    </xf>
    <xf numFmtId="0" fontId="1" fillId="0" borderId="107" xfId="0" applyFont="1" applyBorder="1" applyAlignment="1" applyProtection="1">
      <alignment horizontal="center" vertical="center"/>
    </xf>
    <xf numFmtId="0" fontId="15" fillId="0" borderId="19" xfId="0" applyFont="1" applyBorder="1" applyAlignment="1" applyProtection="1">
      <alignment horizontal="center" vertical="center"/>
    </xf>
    <xf numFmtId="0" fontId="15" fillId="0" borderId="22" xfId="0" applyFont="1" applyBorder="1" applyAlignment="1" applyProtection="1">
      <alignment horizontal="center" vertical="center"/>
    </xf>
    <xf numFmtId="0" fontId="7" fillId="7" borderId="47" xfId="0" applyFont="1" applyFill="1" applyBorder="1" applyAlignment="1" applyProtection="1">
      <alignment horizontal="center" vertical="center"/>
      <protection locked="0"/>
    </xf>
    <xf numFmtId="0" fontId="24" fillId="7" borderId="5" xfId="0" applyFont="1" applyFill="1" applyBorder="1" applyAlignment="1" applyProtection="1">
      <alignment vertical="center" wrapText="1"/>
      <protection locked="0"/>
    </xf>
    <xf numFmtId="0" fontId="27" fillId="7" borderId="5" xfId="0" applyFont="1" applyFill="1" applyBorder="1" applyAlignment="1"/>
    <xf numFmtId="0" fontId="27" fillId="7" borderId="3" xfId="0" applyFont="1" applyFill="1" applyBorder="1" applyAlignment="1"/>
    <xf numFmtId="0" fontId="2" fillId="4" borderId="11" xfId="0" applyFont="1" applyFill="1" applyBorder="1" applyAlignment="1" applyProtection="1">
      <alignment horizontal="center" vertical="center"/>
    </xf>
    <xf numFmtId="0" fontId="2" fillId="4" borderId="13" xfId="0" applyFont="1" applyFill="1" applyBorder="1" applyAlignment="1" applyProtection="1">
      <alignment horizontal="center" vertical="center"/>
    </xf>
    <xf numFmtId="0" fontId="2" fillId="7" borderId="5" xfId="0" applyFont="1" applyFill="1" applyBorder="1" applyAlignment="1" applyProtection="1">
      <alignment vertical="center" wrapText="1"/>
      <protection locked="0"/>
    </xf>
    <xf numFmtId="0" fontId="2" fillId="7" borderId="10" xfId="0" applyFont="1" applyFill="1" applyBorder="1" applyAlignment="1" applyProtection="1">
      <alignment vertical="center" wrapText="1"/>
      <protection locked="0"/>
    </xf>
    <xf numFmtId="0" fontId="7" fillId="7" borderId="11" xfId="0" applyFont="1" applyFill="1" applyBorder="1" applyAlignment="1" applyProtection="1">
      <alignment horizontal="left" vertical="top" wrapText="1"/>
      <protection locked="0"/>
    </xf>
    <xf numFmtId="0" fontId="2" fillId="4" borderId="4" xfId="0" applyFont="1" applyFill="1" applyBorder="1" applyAlignment="1" applyProtection="1">
      <alignment horizontal="left" vertical="top" wrapText="1"/>
    </xf>
    <xf numFmtId="0" fontId="2" fillId="4" borderId="5" xfId="0" applyFont="1" applyFill="1" applyBorder="1" applyAlignment="1" applyProtection="1">
      <alignment horizontal="left" vertical="top" wrapText="1"/>
    </xf>
    <xf numFmtId="0" fontId="2" fillId="4" borderId="10" xfId="0" applyFont="1" applyFill="1" applyBorder="1" applyAlignment="1" applyProtection="1">
      <alignment horizontal="left" vertical="top" wrapText="1"/>
    </xf>
    <xf numFmtId="0" fontId="1" fillId="2" borderId="91" xfId="0" applyFont="1" applyFill="1" applyBorder="1" applyAlignment="1" applyProtection="1">
      <alignment horizontal="center" vertical="center"/>
    </xf>
    <xf numFmtId="0" fontId="1" fillId="2" borderId="57" xfId="0" applyFont="1" applyFill="1" applyBorder="1" applyAlignment="1" applyProtection="1">
      <alignment horizontal="center" vertical="center"/>
    </xf>
    <xf numFmtId="0" fontId="7" fillId="4" borderId="11" xfId="0" applyFont="1" applyFill="1" applyBorder="1" applyAlignment="1" applyProtection="1">
      <alignment horizontal="left" vertical="top" wrapText="1"/>
    </xf>
    <xf numFmtId="0" fontId="7" fillId="4" borderId="6" xfId="0" applyFont="1" applyFill="1" applyBorder="1" applyAlignment="1" applyProtection="1">
      <alignment horizontal="left" vertical="top" wrapText="1"/>
    </xf>
    <xf numFmtId="0" fontId="7" fillId="4" borderId="12" xfId="0" applyFont="1" applyFill="1" applyBorder="1" applyAlignment="1" applyProtection="1">
      <alignment horizontal="left" vertical="top" wrapText="1"/>
    </xf>
    <xf numFmtId="0" fontId="3" fillId="2" borderId="25" xfId="0" applyFont="1" applyFill="1" applyBorder="1" applyAlignment="1" applyProtection="1">
      <alignment horizontal="center" vertical="center"/>
    </xf>
    <xf numFmtId="0" fontId="3" fillId="2" borderId="107" xfId="0" applyFont="1" applyFill="1" applyBorder="1" applyAlignment="1" applyProtection="1">
      <alignment horizontal="center" vertical="center"/>
    </xf>
    <xf numFmtId="0" fontId="2" fillId="7" borderId="65" xfId="0" applyFont="1" applyFill="1" applyBorder="1" applyAlignment="1" applyProtection="1">
      <alignment vertical="center" wrapText="1"/>
      <protection locked="0"/>
    </xf>
    <xf numFmtId="0" fontId="2" fillId="7" borderId="71" xfId="0" applyFont="1" applyFill="1" applyBorder="1" applyAlignment="1" applyProtection="1">
      <alignment vertical="center" wrapText="1"/>
      <protection locked="0"/>
    </xf>
    <xf numFmtId="0" fontId="7" fillId="4" borderId="34" xfId="0" applyFont="1" applyFill="1" applyBorder="1" applyAlignment="1" applyProtection="1">
      <alignment horizontal="left"/>
    </xf>
    <xf numFmtId="0" fontId="7" fillId="4" borderId="153" xfId="0" applyFont="1" applyFill="1" applyBorder="1" applyAlignment="1" applyProtection="1">
      <alignment horizontal="left"/>
    </xf>
    <xf numFmtId="0" fontId="7" fillId="7" borderId="44" xfId="0" applyFont="1" applyFill="1" applyBorder="1" applyAlignment="1" applyProtection="1">
      <alignment horizontal="center" vertical="center"/>
      <protection locked="0"/>
    </xf>
    <xf numFmtId="14" fontId="7" fillId="7" borderId="44" xfId="0" applyNumberFormat="1" applyFont="1" applyFill="1" applyBorder="1" applyAlignment="1" applyProtection="1">
      <alignment horizontal="left" vertical="center"/>
      <protection locked="0"/>
    </xf>
    <xf numFmtId="0" fontId="7" fillId="7" borderId="44" xfId="0" applyFont="1" applyFill="1" applyBorder="1" applyAlignment="1" applyProtection="1">
      <alignment horizontal="left" vertical="center"/>
      <protection locked="0"/>
    </xf>
    <xf numFmtId="14" fontId="7" fillId="7" borderId="0" xfId="0" applyNumberFormat="1" applyFont="1" applyFill="1" applyBorder="1" applyAlignment="1" applyProtection="1">
      <alignment horizontal="left" vertical="center"/>
      <protection locked="0"/>
    </xf>
    <xf numFmtId="0" fontId="7" fillId="7" borderId="0" xfId="0" applyFont="1" applyFill="1" applyBorder="1" applyAlignment="1" applyProtection="1">
      <alignment horizontal="left" vertical="center"/>
      <protection locked="0"/>
    </xf>
    <xf numFmtId="0" fontId="7" fillId="4" borderId="29" xfId="0" applyFont="1" applyFill="1" applyBorder="1" applyAlignment="1" applyProtection="1">
      <alignment horizontal="center" vertical="center"/>
    </xf>
    <xf numFmtId="0" fontId="7" fillId="4" borderId="49" xfId="0" applyFont="1" applyFill="1" applyBorder="1" applyAlignment="1" applyProtection="1">
      <alignment horizontal="center" vertical="center"/>
    </xf>
    <xf numFmtId="0" fontId="24" fillId="7" borderId="39" xfId="0" applyFont="1" applyFill="1" applyBorder="1" applyAlignment="1" applyProtection="1">
      <alignment horizontal="left" vertical="center"/>
      <protection locked="0"/>
    </xf>
    <xf numFmtId="0" fontId="2" fillId="7" borderId="6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vertical="center" wrapText="1"/>
      <protection locked="0"/>
    </xf>
    <xf numFmtId="0" fontId="15" fillId="2" borderId="139" xfId="0" applyFont="1" applyFill="1" applyBorder="1" applyAlignment="1" applyProtection="1">
      <alignment horizontal="left" vertical="center" wrapText="1"/>
    </xf>
    <xf numFmtId="0" fontId="15" fillId="2" borderId="109" xfId="0" applyFont="1" applyFill="1" applyBorder="1" applyAlignment="1" applyProtection="1">
      <alignment horizontal="left" vertical="center"/>
    </xf>
    <xf numFmtId="0" fontId="15" fillId="2" borderId="135" xfId="0" applyFont="1" applyFill="1" applyBorder="1" applyAlignment="1" applyProtection="1">
      <alignment horizontal="left" vertical="center"/>
    </xf>
    <xf numFmtId="0" fontId="7" fillId="4" borderId="35" xfId="0" applyFont="1" applyFill="1" applyBorder="1" applyAlignment="1" applyProtection="1">
      <alignment horizontal="left" vertical="center"/>
    </xf>
    <xf numFmtId="0" fontId="7" fillId="4" borderId="36" xfId="0" applyFont="1" applyFill="1" applyBorder="1" applyAlignment="1" applyProtection="1">
      <alignment horizontal="left" vertical="center"/>
    </xf>
    <xf numFmtId="0" fontId="7" fillId="4" borderId="47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Border="1" applyAlignment="1" applyProtection="1">
      <alignment horizontal="right" vertical="center"/>
    </xf>
    <xf numFmtId="0" fontId="1" fillId="0" borderId="32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0" fontId="15" fillId="7" borderId="44" xfId="0" applyFont="1" applyFill="1" applyBorder="1" applyAlignment="1" applyProtection="1">
      <alignment horizontal="left" vertical="center"/>
      <protection locked="0"/>
    </xf>
    <xf numFmtId="0" fontId="15" fillId="7" borderId="136" xfId="0" applyFont="1" applyFill="1" applyBorder="1" applyAlignment="1" applyProtection="1">
      <alignment horizontal="left" vertical="center"/>
      <protection locked="0"/>
    </xf>
    <xf numFmtId="0" fontId="15" fillId="7" borderId="161" xfId="0" applyFont="1" applyFill="1" applyBorder="1" applyAlignment="1" applyProtection="1">
      <alignment horizontal="left" vertical="center"/>
      <protection locked="0"/>
    </xf>
    <xf numFmtId="0" fontId="15" fillId="7" borderId="162" xfId="0" applyFont="1" applyFill="1" applyBorder="1" applyAlignment="1" applyProtection="1">
      <alignment horizontal="left" vertical="center"/>
      <protection locked="0"/>
    </xf>
    <xf numFmtId="0" fontId="24" fillId="7" borderId="6" xfId="0" applyFont="1" applyFill="1" applyBorder="1" applyAlignment="1" applyProtection="1">
      <alignment horizontal="center" vertical="center"/>
      <protection locked="0"/>
    </xf>
    <xf numFmtId="0" fontId="7" fillId="7" borderId="163" xfId="0" applyFont="1" applyFill="1" applyBorder="1" applyAlignment="1" applyProtection="1">
      <alignment vertical="center"/>
      <protection locked="0"/>
    </xf>
    <xf numFmtId="0" fontId="7" fillId="7" borderId="161" xfId="0" applyFont="1" applyFill="1" applyBorder="1" applyAlignment="1" applyProtection="1">
      <alignment vertical="center"/>
      <protection locked="0"/>
    </xf>
    <xf numFmtId="0" fontId="7" fillId="7" borderId="120" xfId="0" applyFont="1" applyFill="1" applyBorder="1" applyAlignment="1" applyProtection="1">
      <alignment vertical="center"/>
      <protection locked="0"/>
    </xf>
    <xf numFmtId="0" fontId="7" fillId="7" borderId="49" xfId="0" applyFont="1" applyFill="1" applyBorder="1" applyAlignment="1" applyProtection="1">
      <alignment vertical="center"/>
      <protection locked="0"/>
    </xf>
    <xf numFmtId="0" fontId="7" fillId="9" borderId="79" xfId="0" applyFont="1" applyFill="1" applyBorder="1" applyAlignment="1" applyProtection="1">
      <alignment horizontal="left" vertical="top"/>
      <protection locked="0"/>
    </xf>
    <xf numFmtId="0" fontId="7" fillId="9" borderId="59" xfId="0" applyFont="1" applyFill="1" applyBorder="1" applyAlignment="1" applyProtection="1">
      <alignment horizontal="left" vertical="top"/>
      <protection locked="0"/>
    </xf>
    <xf numFmtId="0" fontId="7" fillId="9" borderId="107" xfId="0" applyFont="1" applyFill="1" applyBorder="1" applyAlignment="1" applyProtection="1">
      <alignment horizontal="left" vertical="top"/>
      <protection locked="0"/>
    </xf>
    <xf numFmtId="0" fontId="7" fillId="4" borderId="34" xfId="0" applyFont="1" applyFill="1" applyBorder="1" applyAlignment="1" applyProtection="1">
      <alignment horizontal="center" vertical="center"/>
    </xf>
    <xf numFmtId="0" fontId="31" fillId="4" borderId="34" xfId="0" applyFont="1" applyFill="1" applyBorder="1"/>
    <xf numFmtId="0" fontId="31" fillId="4" borderId="0" xfId="0" applyFont="1" applyFill="1" applyBorder="1"/>
    <xf numFmtId="0" fontId="31" fillId="4" borderId="33" xfId="0" applyFont="1" applyFill="1" applyBorder="1"/>
    <xf numFmtId="0" fontId="7" fillId="4" borderId="59" xfId="0" applyFont="1" applyFill="1" applyBorder="1" applyAlignment="1" applyProtection="1">
      <alignment horizontal="right" vertical="center"/>
    </xf>
    <xf numFmtId="0" fontId="1" fillId="0" borderId="30" xfId="0" applyFont="1" applyBorder="1" applyAlignment="1" applyProtection="1">
      <alignment horizontal="center" vertical="center"/>
    </xf>
    <xf numFmtId="0" fontId="7" fillId="7" borderId="122" xfId="0" applyNumberFormat="1" applyFont="1" applyFill="1" applyBorder="1" applyAlignment="1" applyProtection="1">
      <alignment horizontal="left" vertical="top" wrapText="1"/>
      <protection locked="0"/>
    </xf>
    <xf numFmtId="0" fontId="7" fillId="7" borderId="145" xfId="0" applyNumberFormat="1" applyFont="1" applyFill="1" applyBorder="1" applyAlignment="1" applyProtection="1">
      <alignment horizontal="left" vertical="top" wrapText="1"/>
      <protection locked="0"/>
    </xf>
    <xf numFmtId="0" fontId="7" fillId="4" borderId="44" xfId="0" applyFont="1" applyFill="1" applyBorder="1" applyAlignment="1" applyProtection="1">
      <alignment horizontal="left" vertical="center"/>
      <protection locked="0"/>
    </xf>
    <xf numFmtId="0" fontId="7" fillId="4" borderId="136" xfId="0" applyFont="1" applyFill="1" applyBorder="1" applyAlignment="1" applyProtection="1">
      <alignment horizontal="left" vertical="center"/>
      <protection locked="0"/>
    </xf>
    <xf numFmtId="0" fontId="7" fillId="7" borderId="127" xfId="0" applyNumberFormat="1" applyFont="1" applyFill="1" applyBorder="1" applyAlignment="1" applyProtection="1">
      <alignment horizontal="left" vertical="top" wrapText="1"/>
      <protection locked="0"/>
    </xf>
    <xf numFmtId="0" fontId="7" fillId="7" borderId="141" xfId="0" applyNumberFormat="1" applyFont="1" applyFill="1" applyBorder="1" applyAlignment="1" applyProtection="1">
      <alignment horizontal="left" vertical="top" wrapText="1"/>
      <protection locked="0"/>
    </xf>
    <xf numFmtId="0" fontId="7" fillId="7" borderId="164" xfId="0" applyNumberFormat="1" applyFont="1" applyFill="1" applyBorder="1" applyAlignment="1" applyProtection="1">
      <alignment horizontal="left" vertical="top" wrapText="1"/>
      <protection locked="0"/>
    </xf>
    <xf numFmtId="0" fontId="7" fillId="7" borderId="5" xfId="0" applyNumberFormat="1" applyFont="1" applyFill="1" applyBorder="1" applyAlignment="1" applyProtection="1">
      <alignment horizontal="left" vertical="top" wrapText="1"/>
      <protection locked="0"/>
    </xf>
    <xf numFmtId="0" fontId="7" fillId="7" borderId="12" xfId="0" applyNumberFormat="1" applyFont="1" applyFill="1" applyBorder="1" applyAlignment="1" applyProtection="1">
      <alignment horizontal="left" vertical="top" wrapText="1"/>
      <protection locked="0"/>
    </xf>
    <xf numFmtId="0" fontId="7" fillId="7" borderId="44" xfId="0" applyFont="1" applyFill="1" applyBorder="1" applyAlignment="1" applyProtection="1">
      <alignment horizontal="center" vertical="center"/>
    </xf>
    <xf numFmtId="0" fontId="7" fillId="7" borderId="136" xfId="0" applyFont="1" applyFill="1" applyBorder="1" applyAlignment="1" applyProtection="1">
      <alignment horizontal="center" vertical="center"/>
    </xf>
    <xf numFmtId="0" fontId="11" fillId="0" borderId="35" xfId="0" applyFont="1" applyFill="1" applyBorder="1" applyAlignment="1" applyProtection="1">
      <alignment vertical="center"/>
    </xf>
    <xf numFmtId="0" fontId="7" fillId="4" borderId="15" xfId="0" applyFont="1" applyFill="1" applyBorder="1" applyAlignment="1" applyProtection="1">
      <alignment horizontal="right" vertical="center"/>
    </xf>
    <xf numFmtId="0" fontId="7" fillId="4" borderId="153" xfId="0" applyFont="1" applyFill="1" applyBorder="1" applyAlignment="1" applyProtection="1">
      <alignment horizontal="center" vertical="center"/>
    </xf>
    <xf numFmtId="0" fontId="7" fillId="4" borderId="34" xfId="0" applyFont="1" applyFill="1" applyBorder="1" applyAlignment="1" applyProtection="1">
      <alignment horizontal="left" vertical="center"/>
    </xf>
    <xf numFmtId="0" fontId="1" fillId="0" borderId="139" xfId="0" applyFont="1" applyFill="1" applyBorder="1" applyAlignment="1" applyProtection="1">
      <alignment horizontal="center" vertical="center"/>
    </xf>
    <xf numFmtId="0" fontId="1" fillId="0" borderId="109" xfId="0" applyFont="1" applyFill="1" applyBorder="1" applyAlignment="1" applyProtection="1">
      <alignment horizontal="center" vertical="center"/>
    </xf>
    <xf numFmtId="0" fontId="1" fillId="0" borderId="135" xfId="0" applyFont="1" applyFill="1" applyBorder="1" applyAlignment="1" applyProtection="1">
      <alignment horizontal="center" vertical="center"/>
    </xf>
    <xf numFmtId="0" fontId="7" fillId="7" borderId="136" xfId="0" applyFont="1" applyFill="1" applyBorder="1" applyAlignment="1" applyProtection="1">
      <alignment horizontal="center" vertical="center"/>
      <protection locked="0"/>
    </xf>
    <xf numFmtId="0" fontId="7" fillId="7" borderId="125" xfId="0" applyFont="1" applyFill="1" applyBorder="1" applyAlignment="1" applyProtection="1">
      <alignment horizontal="left" vertical="top" wrapText="1"/>
      <protection locked="0"/>
    </xf>
    <xf numFmtId="0" fontId="7" fillId="7" borderId="27" xfId="0" applyFont="1" applyFill="1" applyBorder="1" applyAlignment="1" applyProtection="1">
      <alignment horizontal="left" vertical="top" wrapText="1"/>
      <protection locked="0"/>
    </xf>
    <xf numFmtId="0" fontId="7" fillId="7" borderId="142" xfId="0" applyFont="1" applyFill="1" applyBorder="1" applyAlignment="1" applyProtection="1">
      <alignment horizontal="left" vertical="top" wrapText="1"/>
      <protection locked="0"/>
    </xf>
    <xf numFmtId="0" fontId="7" fillId="7" borderId="122" xfId="0" applyFont="1" applyFill="1" applyBorder="1" applyAlignment="1" applyProtection="1">
      <alignment horizontal="left" vertical="top" wrapText="1"/>
      <protection locked="0"/>
    </xf>
    <xf numFmtId="0" fontId="7" fillId="7" borderId="145" xfId="0" applyFont="1" applyFill="1" applyBorder="1" applyAlignment="1" applyProtection="1">
      <alignment horizontal="left" vertical="top" wrapText="1"/>
      <protection locked="0"/>
    </xf>
    <xf numFmtId="0" fontId="7" fillId="7" borderId="146" xfId="0" applyFont="1" applyFill="1" applyBorder="1" applyAlignment="1" applyProtection="1">
      <alignment horizontal="left" vertical="top" wrapText="1"/>
      <protection locked="0"/>
    </xf>
    <xf numFmtId="0" fontId="7" fillId="7" borderId="27" xfId="0" applyFont="1" applyFill="1" applyBorder="1" applyAlignment="1" applyProtection="1">
      <alignment horizontal="center" vertical="top" wrapText="1"/>
      <protection locked="0"/>
    </xf>
    <xf numFmtId="0" fontId="7" fillId="7" borderId="147" xfId="0" applyFont="1" applyFill="1" applyBorder="1" applyAlignment="1" applyProtection="1">
      <alignment horizontal="left" vertical="top" wrapText="1"/>
      <protection locked="0"/>
    </xf>
    <xf numFmtId="0" fontId="1" fillId="0" borderId="96" xfId="0" applyFont="1" applyBorder="1" applyAlignment="1" applyProtection="1">
      <alignment horizontal="center" vertical="center"/>
    </xf>
    <xf numFmtId="0" fontId="1" fillId="0" borderId="156" xfId="0" applyFont="1" applyBorder="1" applyAlignment="1" applyProtection="1">
      <alignment horizontal="center" vertical="center"/>
    </xf>
    <xf numFmtId="0" fontId="7" fillId="7" borderId="126" xfId="0" applyFont="1" applyFill="1" applyBorder="1" applyAlignment="1" applyProtection="1">
      <alignment horizontal="left" vertical="top" wrapText="1"/>
      <protection locked="0"/>
    </xf>
    <xf numFmtId="0" fontId="7" fillId="7" borderId="26" xfId="0" applyFont="1" applyFill="1" applyBorder="1" applyAlignment="1" applyProtection="1">
      <alignment horizontal="left" vertical="top" wrapText="1"/>
      <protection locked="0"/>
    </xf>
    <xf numFmtId="0" fontId="7" fillId="7" borderId="26" xfId="0" applyFont="1" applyFill="1" applyBorder="1" applyAlignment="1" applyProtection="1">
      <alignment horizontal="center" vertical="top" wrapText="1"/>
      <protection locked="0"/>
    </xf>
    <xf numFmtId="0" fontId="7" fillId="7" borderId="13" xfId="0" applyFont="1" applyFill="1" applyBorder="1" applyAlignment="1" applyProtection="1">
      <alignment horizontal="left" vertical="top" wrapText="1"/>
      <protection locked="0"/>
    </xf>
    <xf numFmtId="0" fontId="3" fillId="0" borderId="25" xfId="0" applyFont="1" applyBorder="1" applyAlignment="1" applyProtection="1">
      <alignment horizontal="center" vertical="center"/>
    </xf>
    <xf numFmtId="0" fontId="3" fillId="0" borderId="107" xfId="0" applyFont="1" applyBorder="1" applyAlignment="1" applyProtection="1">
      <alignment horizontal="center" vertical="center"/>
    </xf>
    <xf numFmtId="0" fontId="7" fillId="7" borderId="88" xfId="0" applyFont="1" applyFill="1" applyBorder="1" applyAlignment="1" applyProtection="1">
      <alignment horizontal="left" vertical="top" wrapText="1"/>
      <protection locked="0"/>
    </xf>
    <xf numFmtId="0" fontId="7" fillId="7" borderId="104" xfId="0" applyFont="1" applyFill="1" applyBorder="1" applyAlignment="1" applyProtection="1">
      <alignment horizontal="left" vertical="top" wrapText="1"/>
      <protection locked="0"/>
    </xf>
    <xf numFmtId="14" fontId="2" fillId="7" borderId="44" xfId="0" applyNumberFormat="1" applyFont="1" applyFill="1" applyBorder="1" applyAlignment="1" applyProtection="1">
      <alignment vertical="center"/>
      <protection locked="0"/>
    </xf>
    <xf numFmtId="0" fontId="2" fillId="7" borderId="44" xfId="0" applyFont="1" applyFill="1" applyBorder="1" applyAlignment="1" applyProtection="1">
      <alignment vertical="center"/>
      <protection locked="0"/>
    </xf>
    <xf numFmtId="0" fontId="0" fillId="0" borderId="59" xfId="0" applyBorder="1"/>
    <xf numFmtId="0" fontId="0" fillId="0" borderId="22" xfId="0" applyBorder="1"/>
    <xf numFmtId="0" fontId="0" fillId="0" borderId="0" xfId="0" applyBorder="1"/>
    <xf numFmtId="0" fontId="0" fillId="0" borderId="30" xfId="0" applyBorder="1"/>
    <xf numFmtId="0" fontId="15" fillId="0" borderId="25" xfId="0" applyFont="1" applyBorder="1" applyAlignment="1" applyProtection="1">
      <alignment horizontal="center" vertical="center"/>
    </xf>
    <xf numFmtId="0" fontId="15" fillId="0" borderId="107" xfId="0" applyFont="1" applyBorder="1" applyAlignment="1" applyProtection="1">
      <alignment horizontal="center" vertical="center"/>
    </xf>
    <xf numFmtId="0" fontId="7" fillId="7" borderId="149" xfId="0" applyFont="1" applyFill="1" applyBorder="1" applyAlignment="1" applyProtection="1">
      <alignment horizontal="left" vertical="top" wrapText="1"/>
      <protection locked="0"/>
    </xf>
    <xf numFmtId="0" fontId="7" fillId="7" borderId="129" xfId="0" applyFont="1" applyFill="1" applyBorder="1" applyAlignment="1" applyProtection="1">
      <alignment horizontal="left" vertical="top" wrapText="1"/>
      <protection locked="0"/>
    </xf>
    <xf numFmtId="0" fontId="7" fillId="7" borderId="150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vertical="center"/>
    </xf>
    <xf numFmtId="0" fontId="7" fillId="7" borderId="69" xfId="0" applyFont="1" applyFill="1" applyBorder="1" applyAlignment="1" applyProtection="1">
      <alignment horizontal="center" vertical="top" wrapText="1"/>
      <protection locked="0"/>
    </xf>
    <xf numFmtId="0" fontId="2" fillId="7" borderId="49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right" vertical="center"/>
    </xf>
    <xf numFmtId="0" fontId="7" fillId="7" borderId="69" xfId="0" applyFont="1" applyFill="1" applyBorder="1" applyAlignment="1" applyProtection="1">
      <alignment horizontal="left" vertical="top" wrapText="1"/>
      <protection locked="0"/>
    </xf>
    <xf numFmtId="0" fontId="7" fillId="7" borderId="76" xfId="0" applyFont="1" applyFill="1" applyBorder="1" applyAlignment="1" applyProtection="1">
      <alignment horizontal="left" vertical="top" wrapText="1"/>
      <protection locked="0"/>
    </xf>
    <xf numFmtId="0" fontId="2" fillId="7" borderId="44" xfId="0" applyFont="1" applyFill="1" applyBorder="1" applyAlignment="1" applyProtection="1">
      <alignment horizontal="center" vertical="center"/>
      <protection locked="0"/>
    </xf>
    <xf numFmtId="0" fontId="7" fillId="7" borderId="92" xfId="0" applyFont="1" applyFill="1" applyBorder="1" applyAlignment="1" applyProtection="1">
      <alignment horizontal="left" vertical="top" wrapText="1"/>
      <protection locked="0"/>
    </xf>
    <xf numFmtId="14" fontId="2" fillId="7" borderId="44" xfId="0" applyNumberFormat="1" applyFont="1" applyFill="1" applyBorder="1" applyAlignment="1" applyProtection="1">
      <alignment horizontal="left" vertical="center"/>
      <protection locked="0"/>
    </xf>
    <xf numFmtId="0" fontId="2" fillId="7" borderId="44" xfId="0" applyFont="1" applyFill="1" applyBorder="1" applyAlignment="1" applyProtection="1">
      <alignment horizontal="left" vertical="center"/>
      <protection locked="0"/>
    </xf>
    <xf numFmtId="14" fontId="2" fillId="7" borderId="44" xfId="0" applyNumberFormat="1" applyFont="1" applyFill="1" applyBorder="1" applyAlignment="1" applyProtection="1">
      <alignment horizontal="center" vertical="center"/>
      <protection locked="0"/>
    </xf>
    <xf numFmtId="0" fontId="11" fillId="2" borderId="59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  <xf numFmtId="0" fontId="11" fillId="2" borderId="9" xfId="0" applyFont="1" applyFill="1" applyBorder="1" applyAlignment="1" applyProtection="1">
      <alignment horizontal="center" vertical="center"/>
    </xf>
    <xf numFmtId="0" fontId="7" fillId="7" borderId="123" xfId="0" applyFont="1" applyFill="1" applyBorder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center" vertical="center"/>
    </xf>
    <xf numFmtId="0" fontId="3" fillId="0" borderId="153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right" vertical="center"/>
    </xf>
    <xf numFmtId="0" fontId="7" fillId="7" borderId="154" xfId="0" applyFont="1" applyFill="1" applyBorder="1" applyAlignment="1" applyProtection="1">
      <alignment horizontal="left" vertical="top" wrapText="1"/>
      <protection locked="0"/>
    </xf>
    <xf numFmtId="0" fontId="7" fillId="7" borderId="155" xfId="0" applyFont="1" applyFill="1" applyBorder="1" applyAlignment="1" applyProtection="1">
      <alignment horizontal="left" vertical="top" wrapText="1"/>
      <protection locked="0"/>
    </xf>
    <xf numFmtId="0" fontId="2" fillId="7" borderId="0" xfId="0" applyFont="1" applyFill="1" applyBorder="1" applyAlignment="1" applyProtection="1">
      <alignment vertical="center"/>
      <protection locked="0"/>
    </xf>
    <xf numFmtId="0" fontId="7" fillId="7" borderId="148" xfId="0" applyFont="1" applyFill="1" applyBorder="1" applyAlignment="1" applyProtection="1">
      <alignment horizontal="left" vertical="top" wrapText="1"/>
      <protection locked="0"/>
    </xf>
    <xf numFmtId="0" fontId="7" fillId="7" borderId="137" xfId="0" applyFont="1" applyFill="1" applyBorder="1" applyAlignment="1" applyProtection="1">
      <alignment horizontal="left" vertical="top" wrapText="1"/>
      <protection locked="0"/>
    </xf>
    <xf numFmtId="0" fontId="2" fillId="7" borderId="0" xfId="0" applyFont="1" applyFill="1" applyBorder="1" applyAlignment="1" applyProtection="1">
      <alignment horizontal="left" vertical="center"/>
      <protection locked="0"/>
    </xf>
    <xf numFmtId="0" fontId="1" fillId="0" borderId="97" xfId="0" applyFont="1" applyBorder="1" applyAlignment="1" applyProtection="1">
      <alignment horizontal="center" vertical="center"/>
    </xf>
    <xf numFmtId="0" fontId="7" fillId="7" borderId="157" xfId="0" applyFont="1" applyFill="1" applyBorder="1" applyAlignment="1" applyProtection="1">
      <alignment horizontal="left" vertical="top" wrapText="1"/>
      <protection locked="0"/>
    </xf>
    <xf numFmtId="0" fontId="7" fillId="7" borderId="158" xfId="0" applyFont="1" applyFill="1" applyBorder="1" applyAlignment="1" applyProtection="1">
      <alignment horizontal="left" vertical="top" wrapText="1"/>
      <protection locked="0"/>
    </xf>
    <xf numFmtId="0" fontId="7" fillId="7" borderId="159" xfId="0" applyFont="1" applyFill="1" applyBorder="1" applyAlignment="1" applyProtection="1">
      <alignment horizontal="left" vertical="top" wrapText="1"/>
      <protection locked="0"/>
    </xf>
    <xf numFmtId="0" fontId="7" fillId="7" borderId="151" xfId="0" applyFont="1" applyFill="1" applyBorder="1" applyAlignment="1" applyProtection="1">
      <alignment horizontal="left" vertical="top" wrapText="1"/>
      <protection locked="0"/>
    </xf>
    <xf numFmtId="0" fontId="7" fillId="7" borderId="152" xfId="0" applyFont="1" applyFill="1" applyBorder="1" applyAlignment="1" applyProtection="1">
      <alignment horizontal="left" vertical="top" wrapText="1"/>
      <protection locked="0"/>
    </xf>
    <xf numFmtId="0" fontId="7" fillId="7" borderId="140" xfId="0" applyFont="1" applyFill="1" applyBorder="1" applyAlignment="1" applyProtection="1">
      <alignment horizontal="left" vertical="top" wrapText="1"/>
      <protection locked="0"/>
    </xf>
    <xf numFmtId="0" fontId="7" fillId="7" borderId="127" xfId="0" applyFont="1" applyFill="1" applyBorder="1" applyAlignment="1" applyProtection="1">
      <alignment horizontal="left" vertical="top" wrapText="1"/>
      <protection locked="0"/>
    </xf>
    <xf numFmtId="0" fontId="7" fillId="7" borderId="141" xfId="0" applyFont="1" applyFill="1" applyBorder="1" applyAlignment="1" applyProtection="1">
      <alignment horizontal="left" vertical="top" wrapText="1"/>
      <protection locked="0"/>
    </xf>
    <xf numFmtId="0" fontId="7" fillId="7" borderId="143" xfId="0" applyFont="1" applyFill="1" applyBorder="1" applyAlignment="1" applyProtection="1">
      <alignment horizontal="left" vertical="top" wrapText="1"/>
      <protection locked="0"/>
    </xf>
    <xf numFmtId="0" fontId="7" fillId="7" borderId="144" xfId="0" applyFont="1" applyFill="1" applyBorder="1" applyAlignment="1" applyProtection="1">
      <alignment horizontal="left" vertical="top" wrapText="1"/>
      <protection locked="0"/>
    </xf>
    <xf numFmtId="0" fontId="7" fillId="7" borderId="70" xfId="0" applyFont="1" applyFill="1" applyBorder="1" applyAlignment="1" applyProtection="1">
      <alignment horizontal="left" vertical="top" wrapText="1"/>
      <protection locked="0"/>
    </xf>
    <xf numFmtId="0" fontId="7" fillId="7" borderId="65" xfId="0" applyFont="1" applyFill="1" applyBorder="1" applyAlignment="1" applyProtection="1">
      <alignment horizontal="left" vertical="top" wrapText="1"/>
      <protection locked="0"/>
    </xf>
    <xf numFmtId="0" fontId="7" fillId="7" borderId="68" xfId="0" applyFont="1" applyFill="1" applyBorder="1" applyAlignment="1" applyProtection="1">
      <alignment horizontal="left" vertical="top" wrapText="1"/>
      <protection locked="0"/>
    </xf>
    <xf numFmtId="0" fontId="7" fillId="7" borderId="94" xfId="0" applyFont="1" applyFill="1" applyBorder="1" applyAlignment="1" applyProtection="1">
      <alignment horizontal="left" vertical="top" wrapText="1"/>
      <protection locked="0"/>
    </xf>
    <xf numFmtId="0" fontId="7" fillId="7" borderId="53" xfId="0" applyFont="1" applyFill="1" applyBorder="1" applyAlignment="1" applyProtection="1">
      <alignment horizontal="left" vertical="top" wrapText="1"/>
      <protection locked="0"/>
    </xf>
    <xf numFmtId="0" fontId="7" fillId="7" borderId="72" xfId="0" applyFont="1" applyFill="1" applyBorder="1" applyAlignment="1" applyProtection="1">
      <alignment horizontal="left" vertical="top" wrapText="1"/>
      <protection locked="0"/>
    </xf>
    <xf numFmtId="0" fontId="7" fillId="7" borderId="4" xfId="0" applyFont="1" applyFill="1" applyBorder="1" applyAlignment="1" applyProtection="1">
      <alignment horizontal="left" vertical="top" wrapText="1"/>
      <protection locked="0"/>
    </xf>
    <xf numFmtId="0" fontId="7" fillId="7" borderId="5" xfId="0" applyFont="1" applyFill="1" applyBorder="1" applyAlignment="1" applyProtection="1">
      <alignment horizontal="left" vertical="top" wrapText="1"/>
      <protection locked="0"/>
    </xf>
    <xf numFmtId="0" fontId="7" fillId="7" borderId="3" xfId="0" applyFont="1" applyFill="1" applyBorder="1" applyAlignment="1" applyProtection="1">
      <alignment horizontal="left" vertical="top" wrapText="1"/>
      <protection locked="0"/>
    </xf>
    <xf numFmtId="0" fontId="1" fillId="9" borderId="14" xfId="0" applyFont="1" applyFill="1" applyBorder="1" applyAlignment="1" applyProtection="1">
      <alignment horizontal="center" vertical="center"/>
    </xf>
    <xf numFmtId="0" fontId="1" fillId="9" borderId="15" xfId="0" applyFont="1" applyFill="1" applyBorder="1" applyAlignment="1" applyProtection="1">
      <alignment horizontal="center" vertical="center"/>
    </xf>
    <xf numFmtId="0" fontId="1" fillId="9" borderId="109" xfId="0" applyFont="1" applyFill="1" applyBorder="1" applyAlignment="1" applyProtection="1">
      <alignment horizontal="center" vertical="center"/>
    </xf>
    <xf numFmtId="0" fontId="1" fillId="9" borderId="135" xfId="0" applyFont="1" applyFill="1" applyBorder="1" applyAlignment="1" applyProtection="1">
      <alignment horizontal="center" vertical="center"/>
    </xf>
    <xf numFmtId="0" fontId="11" fillId="0" borderId="35" xfId="0" applyFont="1" applyBorder="1" applyAlignment="1" applyProtection="1">
      <alignment horizontal="center" vertical="center"/>
    </xf>
    <xf numFmtId="0" fontId="15" fillId="0" borderId="21" xfId="0" applyFont="1" applyBorder="1" applyAlignment="1" applyProtection="1">
      <alignment horizontal="center" vertical="center"/>
    </xf>
    <xf numFmtId="0" fontId="15" fillId="0" borderId="34" xfId="0" applyFont="1" applyBorder="1" applyAlignment="1" applyProtection="1">
      <alignment horizontal="center" vertical="center"/>
    </xf>
    <xf numFmtId="0" fontId="15" fillId="0" borderId="32" xfId="0" applyFont="1" applyBorder="1" applyAlignment="1" applyProtection="1">
      <alignment horizontal="center" vertical="center"/>
    </xf>
    <xf numFmtId="0" fontId="24" fillId="7" borderId="0" xfId="0" applyFont="1" applyFill="1" applyBorder="1" applyAlignment="1" applyProtection="1">
      <alignment horizontal="center" vertical="top" wrapText="1"/>
      <protection locked="0"/>
    </xf>
    <xf numFmtId="0" fontId="7" fillId="7" borderId="129" xfId="0" applyNumberFormat="1" applyFont="1" applyFill="1" applyBorder="1" applyAlignment="1" applyProtection="1">
      <alignment horizontal="left" vertical="top" wrapText="1"/>
      <protection locked="0"/>
    </xf>
    <xf numFmtId="0" fontId="7" fillId="7" borderId="152" xfId="0" applyNumberFormat="1" applyFont="1" applyFill="1" applyBorder="1" applyAlignment="1" applyProtection="1">
      <alignment horizontal="left" vertical="top" wrapText="1"/>
      <protection locked="0"/>
    </xf>
    <xf numFmtId="0" fontId="7" fillId="7" borderId="111" xfId="0" applyFont="1" applyFill="1" applyBorder="1" applyAlignment="1" applyProtection="1">
      <alignment vertical="center"/>
      <protection locked="0"/>
    </xf>
    <xf numFmtId="0" fontId="7" fillId="7" borderId="47" xfId="0" applyFont="1" applyFill="1" applyBorder="1" applyAlignment="1" applyProtection="1">
      <alignment vertical="center"/>
      <protection locked="0"/>
    </xf>
    <xf numFmtId="0" fontId="15" fillId="7" borderId="110" xfId="0" applyFont="1" applyFill="1" applyBorder="1" applyAlignment="1" applyProtection="1">
      <alignment horizontal="left" vertical="center"/>
      <protection locked="0"/>
    </xf>
    <xf numFmtId="0" fontId="15" fillId="7" borderId="160" xfId="0" applyFont="1" applyFill="1" applyBorder="1" applyAlignment="1" applyProtection="1">
      <alignment horizontal="left" vertical="center"/>
      <protection locked="0"/>
    </xf>
    <xf numFmtId="0" fontId="7" fillId="7" borderId="79" xfId="0" applyFont="1" applyFill="1" applyBorder="1" applyAlignment="1" applyProtection="1">
      <alignment vertical="center"/>
      <protection locked="0"/>
    </xf>
    <xf numFmtId="0" fontId="7" fillId="7" borderId="59" xfId="0" applyFont="1" applyFill="1" applyBorder="1" applyAlignment="1" applyProtection="1">
      <alignment vertical="center"/>
      <protection locked="0"/>
    </xf>
    <xf numFmtId="0" fontId="2" fillId="0" borderId="32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49" fontId="2" fillId="3" borderId="5" xfId="0" applyNumberFormat="1" applyFont="1" applyFill="1" applyBorder="1" applyAlignment="1" applyProtection="1">
      <alignment vertical="center"/>
      <protection locked="0"/>
    </xf>
    <xf numFmtId="49" fontId="2" fillId="3" borderId="10" xfId="0" applyNumberFormat="1" applyFont="1" applyFill="1" applyBorder="1" applyAlignment="1" applyProtection="1">
      <alignment vertical="center"/>
      <protection locked="0"/>
    </xf>
    <xf numFmtId="2" fontId="2" fillId="0" borderId="11" xfId="0" applyNumberFormat="1" applyFont="1" applyBorder="1" applyAlignment="1" applyProtection="1">
      <alignment horizontal="center" vertical="center"/>
    </xf>
    <xf numFmtId="2" fontId="2" fillId="0" borderId="6" xfId="0" applyNumberFormat="1" applyFont="1" applyBorder="1" applyAlignment="1" applyProtection="1">
      <alignment horizontal="center" vertical="center"/>
    </xf>
    <xf numFmtId="2" fontId="2" fillId="0" borderId="13" xfId="0" applyNumberFormat="1" applyFont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59" xfId="0" applyFont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2" fontId="2" fillId="0" borderId="94" xfId="0" applyNumberFormat="1" applyFont="1" applyFill="1" applyBorder="1" applyAlignment="1" applyProtection="1">
      <alignment horizontal="center" vertical="center"/>
      <protection locked="0"/>
    </xf>
    <xf numFmtId="0" fontId="2" fillId="0" borderId="53" xfId="0" applyFont="1" applyFill="1" applyBorder="1" applyAlignment="1" applyProtection="1">
      <alignment horizontal="center" vertical="center"/>
      <protection locked="0"/>
    </xf>
    <xf numFmtId="0" fontId="2" fillId="0" borderId="72" xfId="0" applyFont="1" applyFill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2" fillId="0" borderId="33" xfId="0" applyFont="1" applyBorder="1" applyAlignment="1" applyProtection="1">
      <alignment horizontal="left"/>
    </xf>
    <xf numFmtId="0" fontId="3" fillId="0" borderId="37" xfId="0" applyFont="1" applyBorder="1" applyAlignment="1" applyProtection="1">
      <alignment horizontal="center" vertical="center"/>
    </xf>
    <xf numFmtId="0" fontId="3" fillId="0" borderId="56" xfId="0" applyFont="1" applyBorder="1" applyAlignment="1" applyProtection="1">
      <alignment horizontal="center" vertical="center"/>
    </xf>
    <xf numFmtId="0" fontId="3" fillId="0" borderId="91" xfId="0" applyFont="1" applyBorder="1" applyAlignment="1" applyProtection="1">
      <alignment horizontal="center" vertical="center"/>
    </xf>
    <xf numFmtId="0" fontId="3" fillId="0" borderId="38" xfId="0" applyFont="1" applyBorder="1" applyAlignment="1" applyProtection="1">
      <alignment horizontal="center" vertical="center"/>
    </xf>
    <xf numFmtId="0" fontId="3" fillId="0" borderId="57" xfId="0" applyFont="1" applyBorder="1" applyAlignment="1" applyProtection="1">
      <alignment horizontal="center" vertical="center"/>
    </xf>
    <xf numFmtId="2" fontId="2" fillId="0" borderId="4" xfId="0" applyNumberFormat="1" applyFont="1" applyBorder="1" applyAlignment="1" applyProtection="1">
      <alignment horizontal="center" vertical="center"/>
    </xf>
    <xf numFmtId="2" fontId="2" fillId="0" borderId="5" xfId="0" applyNumberFormat="1" applyFont="1" applyBorder="1" applyAlignment="1" applyProtection="1">
      <alignment horizontal="center" vertical="center"/>
    </xf>
    <xf numFmtId="2" fontId="2" fillId="0" borderId="3" xfId="0" applyNumberFormat="1" applyFont="1" applyBorder="1" applyAlignment="1" applyProtection="1">
      <alignment horizontal="center" vertical="center"/>
    </xf>
    <xf numFmtId="49" fontId="2" fillId="3" borderId="6" xfId="0" applyNumberFormat="1" applyFont="1" applyFill="1" applyBorder="1" applyAlignment="1" applyProtection="1">
      <alignment vertical="center"/>
      <protection locked="0"/>
    </xf>
    <xf numFmtId="49" fontId="2" fillId="3" borderId="12" xfId="0" applyNumberFormat="1" applyFont="1" applyFill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horizontal="left" vertical="center" shrinkToFit="1"/>
    </xf>
    <xf numFmtId="0" fontId="2" fillId="0" borderId="6" xfId="0" applyFont="1" applyBorder="1" applyAlignment="1" applyProtection="1">
      <alignment horizontal="left" vertical="center" shrinkToFit="1"/>
    </xf>
    <xf numFmtId="0" fontId="2" fillId="0" borderId="107" xfId="0" applyFont="1" applyBorder="1" applyAlignment="1" applyProtection="1">
      <alignment horizontal="center" vertical="center"/>
    </xf>
    <xf numFmtId="0" fontId="2" fillId="0" borderId="59" xfId="0" applyFont="1" applyBorder="1" applyAlignment="1">
      <alignment horizontal="left"/>
    </xf>
    <xf numFmtId="0" fontId="2" fillId="0" borderId="107" xfId="0" applyFont="1" applyBorder="1" applyAlignment="1">
      <alignment horizontal="left"/>
    </xf>
    <xf numFmtId="0" fontId="2" fillId="0" borderId="22" xfId="0" applyFont="1" applyBorder="1" applyAlignment="1">
      <alignment horizontal="center"/>
    </xf>
    <xf numFmtId="2" fontId="2" fillId="0" borderId="191" xfId="0" applyNumberFormat="1" applyFont="1" applyFill="1" applyBorder="1" applyAlignment="1" applyProtection="1">
      <alignment horizontal="center" vertical="center"/>
      <protection locked="0"/>
    </xf>
    <xf numFmtId="0" fontId="2" fillId="0" borderId="55" xfId="0" applyFont="1" applyFill="1" applyBorder="1" applyAlignment="1" applyProtection="1">
      <alignment horizontal="center" vertical="center"/>
      <protection locked="0"/>
    </xf>
    <xf numFmtId="0" fontId="2" fillId="0" borderId="60" xfId="0" applyFont="1" applyFill="1" applyBorder="1" applyAlignment="1" applyProtection="1">
      <alignment horizontal="center" vertical="center"/>
      <protection locked="0"/>
    </xf>
    <xf numFmtId="0" fontId="2" fillId="7" borderId="0" xfId="0" applyFont="1" applyFill="1" applyBorder="1" applyAlignment="1">
      <alignment horizontal="center"/>
    </xf>
    <xf numFmtId="0" fontId="2" fillId="7" borderId="30" xfId="0" applyFont="1" applyFill="1" applyBorder="1" applyAlignment="1">
      <alignment horizontal="center"/>
    </xf>
    <xf numFmtId="49" fontId="2" fillId="3" borderId="32" xfId="0" applyNumberFormat="1" applyFont="1" applyFill="1" applyBorder="1" applyAlignment="1" applyProtection="1">
      <alignment vertical="center"/>
      <protection locked="0"/>
    </xf>
    <xf numFmtId="49" fontId="2" fillId="3" borderId="0" xfId="0" applyNumberFormat="1" applyFont="1" applyFill="1" applyBorder="1" applyAlignment="1" applyProtection="1">
      <alignment vertical="center"/>
      <protection locked="0"/>
    </xf>
    <xf numFmtId="49" fontId="2" fillId="3" borderId="33" xfId="0" applyNumberFormat="1" applyFont="1" applyFill="1" applyBorder="1" applyAlignment="1" applyProtection="1">
      <alignment vertical="center"/>
      <protection locked="0"/>
    </xf>
    <xf numFmtId="49" fontId="2" fillId="3" borderId="21" xfId="0" applyNumberFormat="1" applyFont="1" applyFill="1" applyBorder="1" applyAlignment="1" applyProtection="1">
      <alignment vertical="center"/>
      <protection locked="0"/>
    </xf>
    <xf numFmtId="49" fontId="2" fillId="3" borderId="34" xfId="0" applyNumberFormat="1" applyFont="1" applyFill="1" applyBorder="1" applyAlignment="1" applyProtection="1">
      <alignment vertical="center"/>
      <protection locked="0"/>
    </xf>
    <xf numFmtId="49" fontId="2" fillId="3" borderId="153" xfId="0" applyNumberFormat="1" applyFont="1" applyFill="1" applyBorder="1" applyAlignment="1" applyProtection="1">
      <alignment vertical="center"/>
      <protection locked="0"/>
    </xf>
    <xf numFmtId="0" fontId="2" fillId="0" borderId="79" xfId="0" applyFont="1" applyBorder="1" applyAlignment="1" applyProtection="1">
      <alignment horizontal="center" vertical="center"/>
    </xf>
    <xf numFmtId="0" fontId="3" fillId="0" borderId="37" xfId="0" applyFont="1" applyFill="1" applyBorder="1" applyAlignment="1" applyProtection="1">
      <alignment horizontal="left" vertical="center" wrapText="1"/>
    </xf>
    <xf numFmtId="0" fontId="3" fillId="0" borderId="56" xfId="0" applyFont="1" applyFill="1" applyBorder="1" applyAlignment="1" applyProtection="1">
      <alignment horizontal="left" vertical="center" wrapText="1"/>
    </xf>
    <xf numFmtId="0" fontId="2" fillId="0" borderId="3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3" fillId="0" borderId="91" xfId="0" applyFont="1" applyFill="1" applyBorder="1" applyAlignment="1" applyProtection="1">
      <alignment vertical="center" wrapText="1"/>
    </xf>
    <xf numFmtId="0" fontId="3" fillId="0" borderId="56" xfId="0" applyFont="1" applyFill="1" applyBorder="1" applyAlignment="1" applyProtection="1">
      <alignment vertical="center" wrapText="1"/>
    </xf>
    <xf numFmtId="0" fontId="3" fillId="0" borderId="57" xfId="0" applyFont="1" applyFill="1" applyBorder="1" applyAlignment="1" applyProtection="1">
      <alignment vertical="center" wrapText="1"/>
    </xf>
    <xf numFmtId="0" fontId="3" fillId="2" borderId="7" xfId="0" applyFont="1" applyFill="1" applyBorder="1" applyAlignment="1" applyProtection="1">
      <alignment horizontal="left" vertical="center"/>
    </xf>
    <xf numFmtId="0" fontId="3" fillId="2" borderId="8" xfId="0" applyFont="1" applyFill="1" applyBorder="1" applyAlignment="1" applyProtection="1">
      <alignment horizontal="left" vertical="center"/>
    </xf>
    <xf numFmtId="0" fontId="3" fillId="2" borderId="9" xfId="0" applyFont="1" applyFill="1" applyBorder="1" applyAlignment="1" applyProtection="1">
      <alignment horizontal="left" vertical="center"/>
    </xf>
    <xf numFmtId="0" fontId="2" fillId="0" borderId="21" xfId="0" applyFont="1" applyBorder="1" applyAlignment="1" applyProtection="1">
      <alignment vertical="center"/>
    </xf>
    <xf numFmtId="0" fontId="2" fillId="0" borderId="34" xfId="0" applyFont="1" applyBorder="1" applyAlignment="1" applyProtection="1">
      <alignment vertical="center"/>
    </xf>
    <xf numFmtId="0" fontId="2" fillId="0" borderId="29" xfId="0" applyFont="1" applyBorder="1" applyAlignment="1" applyProtection="1">
      <alignment vertical="center"/>
    </xf>
    <xf numFmtId="49" fontId="2" fillId="3" borderId="11" xfId="0" applyNumberFormat="1" applyFont="1" applyFill="1" applyBorder="1" applyAlignment="1" applyProtection="1">
      <alignment vertical="center"/>
      <protection locked="0"/>
    </xf>
    <xf numFmtId="49" fontId="2" fillId="3" borderId="70" xfId="0" applyNumberFormat="1" applyFont="1" applyFill="1" applyBorder="1" applyAlignment="1" applyProtection="1">
      <alignment vertical="center"/>
      <protection locked="0"/>
    </xf>
    <xf numFmtId="49" fontId="2" fillId="3" borderId="65" xfId="0" applyNumberFormat="1" applyFont="1" applyFill="1" applyBorder="1" applyAlignment="1" applyProtection="1">
      <alignment vertical="center"/>
      <protection locked="0"/>
    </xf>
    <xf numFmtId="49" fontId="2" fillId="3" borderId="71" xfId="0" applyNumberFormat="1" applyFont="1" applyFill="1" applyBorder="1" applyAlignment="1" applyProtection="1">
      <alignment vertical="center"/>
      <protection locked="0"/>
    </xf>
    <xf numFmtId="49" fontId="2" fillId="3" borderId="2" xfId="0" applyNumberFormat="1" applyFont="1" applyFill="1" applyBorder="1" applyAlignment="1" applyProtection="1">
      <alignment vertical="center" shrinkToFit="1"/>
      <protection locked="0"/>
    </xf>
    <xf numFmtId="49" fontId="2" fillId="3" borderId="6" xfId="0" applyNumberFormat="1" applyFont="1" applyFill="1" applyBorder="1" applyAlignment="1" applyProtection="1">
      <alignment vertical="center" shrinkToFit="1"/>
      <protection locked="0"/>
    </xf>
    <xf numFmtId="49" fontId="2" fillId="3" borderId="13" xfId="0" applyNumberFormat="1" applyFont="1" applyFill="1" applyBorder="1" applyAlignment="1" applyProtection="1">
      <alignment vertical="center" shrinkToFit="1"/>
      <protection locked="0"/>
    </xf>
    <xf numFmtId="49" fontId="2" fillId="3" borderId="1" xfId="0" applyNumberFormat="1" applyFont="1" applyFill="1" applyBorder="1" applyAlignment="1" applyProtection="1">
      <alignment vertical="center"/>
      <protection locked="0"/>
    </xf>
    <xf numFmtId="49" fontId="2" fillId="3" borderId="3" xfId="0" applyNumberFormat="1" applyFont="1" applyFill="1" applyBorder="1" applyAlignment="1" applyProtection="1">
      <alignment vertical="center"/>
      <protection locked="0"/>
    </xf>
    <xf numFmtId="49" fontId="2" fillId="3" borderId="2" xfId="0" applyNumberFormat="1" applyFont="1" applyFill="1" applyBorder="1" applyAlignment="1" applyProtection="1">
      <alignment vertical="center"/>
      <protection locked="0"/>
    </xf>
    <xf numFmtId="49" fontId="2" fillId="3" borderId="13" xfId="0" applyNumberFormat="1" applyFont="1" applyFill="1" applyBorder="1" applyAlignment="1" applyProtection="1">
      <alignment vertical="center"/>
      <protection locked="0"/>
    </xf>
    <xf numFmtId="0" fontId="2" fillId="0" borderId="37" xfId="0" applyFont="1" applyBorder="1" applyAlignment="1" applyProtection="1">
      <alignment horizontal="center" vertical="center"/>
    </xf>
    <xf numFmtId="49" fontId="2" fillId="3" borderId="94" xfId="0" applyNumberFormat="1" applyFont="1" applyFill="1" applyBorder="1" applyAlignment="1" applyProtection="1">
      <alignment vertical="center" shrinkToFit="1"/>
      <protection locked="0"/>
    </xf>
    <xf numFmtId="49" fontId="2" fillId="3" borderId="53" xfId="0" applyNumberFormat="1" applyFont="1" applyFill="1" applyBorder="1" applyAlignment="1" applyProtection="1">
      <alignment vertical="center" shrinkToFit="1"/>
      <protection locked="0"/>
    </xf>
    <xf numFmtId="49" fontId="2" fillId="3" borderId="73" xfId="0" applyNumberFormat="1" applyFont="1" applyFill="1" applyBorder="1" applyAlignment="1" applyProtection="1">
      <alignment vertical="center" shrinkToFit="1"/>
      <protection locked="0"/>
    </xf>
    <xf numFmtId="49" fontId="2" fillId="3" borderId="67" xfId="0" applyNumberFormat="1" applyFont="1" applyFill="1" applyBorder="1" applyAlignment="1" applyProtection="1">
      <alignment vertical="center"/>
      <protection locked="0"/>
    </xf>
    <xf numFmtId="49" fontId="2" fillId="3" borderId="68" xfId="0" applyNumberFormat="1" applyFont="1" applyFill="1" applyBorder="1" applyAlignment="1" applyProtection="1">
      <alignment vertical="center"/>
      <protection locked="0"/>
    </xf>
    <xf numFmtId="49" fontId="2" fillId="3" borderId="74" xfId="0" applyNumberFormat="1" applyFont="1" applyFill="1" applyBorder="1" applyAlignment="1" applyProtection="1">
      <alignment vertical="center" shrinkToFit="1"/>
      <protection locked="0"/>
    </xf>
    <xf numFmtId="49" fontId="2" fillId="3" borderId="72" xfId="0" applyNumberFormat="1" applyFont="1" applyFill="1" applyBorder="1" applyAlignment="1" applyProtection="1">
      <alignment vertical="center" shrinkToFit="1"/>
      <protection locked="0"/>
    </xf>
    <xf numFmtId="0" fontId="2" fillId="0" borderId="91" xfId="0" applyFont="1" applyBorder="1" applyAlignment="1" applyProtection="1">
      <alignment horizontal="center" vertical="center"/>
    </xf>
    <xf numFmtId="0" fontId="2" fillId="0" borderId="57" xfId="0" applyFont="1" applyBorder="1" applyAlignment="1" applyProtection="1">
      <alignment horizontal="center" vertical="center"/>
    </xf>
    <xf numFmtId="49" fontId="2" fillId="3" borderId="11" xfId="0" applyNumberFormat="1" applyFont="1" applyFill="1" applyBorder="1" applyAlignment="1" applyProtection="1">
      <alignment vertical="center" shrinkToFit="1"/>
      <protection locked="0"/>
    </xf>
    <xf numFmtId="49" fontId="2" fillId="3" borderId="12" xfId="0" applyNumberFormat="1" applyFont="1" applyFill="1" applyBorder="1" applyAlignment="1" applyProtection="1">
      <alignment vertical="center" shrinkToFit="1"/>
      <protection locked="0"/>
    </xf>
    <xf numFmtId="49" fontId="2" fillId="3" borderId="11" xfId="0" applyNumberFormat="1" applyFont="1" applyFill="1" applyBorder="1" applyAlignment="1" applyProtection="1">
      <alignment horizontal="left" vertical="center" shrinkToFit="1"/>
      <protection locked="0"/>
    </xf>
    <xf numFmtId="49" fontId="2" fillId="3" borderId="6" xfId="0" applyNumberFormat="1" applyFont="1" applyFill="1" applyBorder="1" applyAlignment="1" applyProtection="1">
      <alignment horizontal="left" vertical="center" shrinkToFit="1"/>
      <protection locked="0"/>
    </xf>
    <xf numFmtId="49" fontId="2" fillId="3" borderId="12" xfId="0" applyNumberFormat="1" applyFont="1" applyFill="1" applyBorder="1" applyAlignment="1" applyProtection="1">
      <alignment horizontal="left" vertical="center" shrinkToFit="1"/>
      <protection locked="0"/>
    </xf>
    <xf numFmtId="49" fontId="2" fillId="3" borderId="4" xfId="0" applyNumberFormat="1" applyFont="1" applyFill="1" applyBorder="1" applyAlignment="1" applyProtection="1">
      <alignment vertical="center"/>
      <protection locked="0"/>
    </xf>
    <xf numFmtId="49" fontId="2" fillId="3" borderId="70" xfId="0" applyNumberFormat="1" applyFont="1" applyFill="1" applyBorder="1" applyAlignment="1" applyProtection="1">
      <alignment horizontal="left" vertical="center"/>
      <protection locked="0"/>
    </xf>
    <xf numFmtId="49" fontId="2" fillId="3" borderId="65" xfId="0" applyNumberFormat="1" applyFont="1" applyFill="1" applyBorder="1" applyAlignment="1" applyProtection="1">
      <alignment horizontal="left" vertical="center"/>
      <protection locked="0"/>
    </xf>
    <xf numFmtId="49" fontId="2" fillId="3" borderId="71" xfId="0" applyNumberFormat="1" applyFont="1" applyFill="1" applyBorder="1" applyAlignment="1" applyProtection="1">
      <alignment horizontal="left" vertical="center"/>
      <protection locked="0"/>
    </xf>
    <xf numFmtId="49" fontId="2" fillId="3" borderId="11" xfId="0" applyNumberFormat="1" applyFont="1" applyFill="1" applyBorder="1" applyAlignment="1" applyProtection="1">
      <alignment horizontal="left" vertical="center"/>
      <protection locked="0"/>
    </xf>
    <xf numFmtId="49" fontId="2" fillId="3" borderId="6" xfId="0" applyNumberFormat="1" applyFont="1" applyFill="1" applyBorder="1" applyAlignment="1" applyProtection="1">
      <alignment horizontal="left" vertical="center"/>
      <protection locked="0"/>
    </xf>
    <xf numFmtId="49" fontId="2" fillId="3" borderId="12" xfId="0" applyNumberFormat="1" applyFont="1" applyFill="1" applyBorder="1" applyAlignment="1" applyProtection="1">
      <alignment horizontal="left" vertical="center"/>
      <protection locked="0"/>
    </xf>
    <xf numFmtId="49" fontId="2" fillId="3" borderId="68" xfId="0" applyNumberFormat="1" applyFont="1" applyFill="1" applyBorder="1" applyAlignment="1" applyProtection="1">
      <alignment horizontal="left" vertical="center"/>
      <protection locked="0"/>
    </xf>
    <xf numFmtId="49" fontId="2" fillId="3" borderId="2" xfId="0" applyNumberFormat="1" applyFont="1" applyFill="1" applyBorder="1" applyAlignment="1" applyProtection="1">
      <alignment horizontal="left" vertical="center"/>
      <protection locked="0"/>
    </xf>
    <xf numFmtId="49" fontId="2" fillId="3" borderId="13" xfId="0" applyNumberFormat="1" applyFont="1" applyFill="1" applyBorder="1" applyAlignment="1" applyProtection="1">
      <alignment horizontal="left" vertical="center"/>
      <protection locked="0"/>
    </xf>
    <xf numFmtId="49" fontId="2" fillId="3" borderId="2" xfId="0" applyNumberFormat="1" applyFont="1" applyFill="1" applyBorder="1" applyAlignment="1" applyProtection="1">
      <alignment horizontal="left" vertical="center" shrinkToFit="1"/>
      <protection locked="0"/>
    </xf>
    <xf numFmtId="49" fontId="2" fillId="3" borderId="13" xfId="0" applyNumberFormat="1" applyFont="1" applyFill="1" applyBorder="1" applyAlignment="1" applyProtection="1">
      <alignment horizontal="left" vertical="center" shrinkToFit="1"/>
      <protection locked="0"/>
    </xf>
    <xf numFmtId="49" fontId="2" fillId="3" borderId="4" xfId="0" applyNumberFormat="1" applyFont="1" applyFill="1" applyBorder="1" applyAlignment="1" applyProtection="1">
      <alignment horizontal="left" vertical="center" shrinkToFit="1"/>
      <protection locked="0"/>
    </xf>
    <xf numFmtId="49" fontId="2" fillId="3" borderId="5" xfId="0" applyNumberFormat="1" applyFont="1" applyFill="1" applyBorder="1" applyAlignment="1" applyProtection="1">
      <alignment horizontal="left" vertical="center" shrinkToFit="1"/>
      <protection locked="0"/>
    </xf>
    <xf numFmtId="49" fontId="2" fillId="3" borderId="10" xfId="0" applyNumberFormat="1" applyFont="1" applyFill="1" applyBorder="1" applyAlignment="1" applyProtection="1">
      <alignment horizontal="left" vertical="center" shrinkToFit="1"/>
      <protection locked="0"/>
    </xf>
    <xf numFmtId="49" fontId="2" fillId="3" borderId="1" xfId="0" applyNumberFormat="1" applyFont="1" applyFill="1" applyBorder="1" applyAlignment="1" applyProtection="1">
      <alignment horizontal="left" vertical="center"/>
      <protection locked="0"/>
    </xf>
    <xf numFmtId="49" fontId="2" fillId="3" borderId="3" xfId="0" applyNumberFormat="1" applyFont="1" applyFill="1" applyBorder="1" applyAlignment="1" applyProtection="1">
      <alignment horizontal="left" vertical="center"/>
      <protection locked="0"/>
    </xf>
    <xf numFmtId="49" fontId="2" fillId="3" borderId="3" xfId="0" applyNumberFormat="1" applyFont="1" applyFill="1" applyBorder="1" applyAlignment="1" applyProtection="1">
      <alignment horizontal="left" vertical="center" shrinkToFit="1"/>
      <protection locked="0"/>
    </xf>
    <xf numFmtId="49" fontId="2" fillId="3" borderId="4" xfId="0" applyNumberFormat="1" applyFont="1" applyFill="1" applyBorder="1" applyAlignment="1" applyProtection="1">
      <alignment horizontal="left" vertical="center"/>
      <protection locked="0"/>
    </xf>
    <xf numFmtId="49" fontId="2" fillId="3" borderId="5" xfId="0" applyNumberFormat="1" applyFont="1" applyFill="1" applyBorder="1" applyAlignment="1" applyProtection="1">
      <alignment horizontal="left" vertical="center"/>
      <protection locked="0"/>
    </xf>
    <xf numFmtId="49" fontId="2" fillId="3" borderId="10" xfId="0" applyNumberFormat="1" applyFont="1" applyFill="1" applyBorder="1" applyAlignment="1" applyProtection="1">
      <alignment horizontal="left" vertical="center"/>
      <protection locked="0"/>
    </xf>
    <xf numFmtId="49" fontId="2" fillId="3" borderId="67" xfId="0" applyNumberFormat="1" applyFont="1" applyFill="1" applyBorder="1" applyAlignment="1" applyProtection="1">
      <alignment horizontal="left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49" fontId="2" fillId="3" borderId="1" xfId="0" applyNumberFormat="1" applyFont="1" applyFill="1" applyBorder="1" applyAlignment="1" applyProtection="1">
      <alignment vertical="center" shrinkToFit="1"/>
      <protection locked="0"/>
    </xf>
    <xf numFmtId="49" fontId="2" fillId="3" borderId="5" xfId="0" applyNumberFormat="1" applyFont="1" applyFill="1" applyBorder="1" applyAlignment="1" applyProtection="1">
      <alignment vertical="center" shrinkToFit="1"/>
      <protection locked="0"/>
    </xf>
    <xf numFmtId="49" fontId="2" fillId="3" borderId="3" xfId="0" applyNumberFormat="1" applyFont="1" applyFill="1" applyBorder="1" applyAlignment="1" applyProtection="1">
      <alignment vertical="center" shrinkToFit="1"/>
      <protection locked="0"/>
    </xf>
    <xf numFmtId="49" fontId="2" fillId="3" borderId="43" xfId="0" applyNumberFormat="1" applyFont="1" applyFill="1" applyBorder="1" applyAlignment="1" applyProtection="1">
      <alignment horizontal="left" vertical="center" shrinkToFit="1"/>
      <protection locked="0"/>
    </xf>
    <xf numFmtId="49" fontId="2" fillId="3" borderId="44" xfId="0" applyNumberFormat="1" applyFont="1" applyFill="1" applyBorder="1" applyAlignment="1" applyProtection="1">
      <alignment horizontal="left" vertical="center" shrinkToFit="1"/>
      <protection locked="0"/>
    </xf>
    <xf numFmtId="49" fontId="2" fillId="3" borderId="136" xfId="0" applyNumberFormat="1" applyFont="1" applyFill="1" applyBorder="1" applyAlignment="1" applyProtection="1">
      <alignment horizontal="left" vertical="center" shrinkToFit="1"/>
      <protection locked="0"/>
    </xf>
    <xf numFmtId="0" fontId="2" fillId="3" borderId="63" xfId="0" applyFont="1" applyFill="1" applyBorder="1" applyAlignment="1" applyProtection="1">
      <alignment horizontal="center" vertical="center"/>
      <protection locked="0"/>
    </xf>
    <xf numFmtId="0" fontId="2" fillId="3" borderId="39" xfId="0" applyFont="1" applyFill="1" applyBorder="1" applyAlignment="1" applyProtection="1">
      <alignment horizontal="center" vertical="center"/>
      <protection locked="0"/>
    </xf>
    <xf numFmtId="0" fontId="2" fillId="3" borderId="62" xfId="0" applyFont="1" applyFill="1" applyBorder="1" applyAlignment="1" applyProtection="1">
      <alignment horizontal="center" vertical="center"/>
      <protection locked="0"/>
    </xf>
    <xf numFmtId="49" fontId="2" fillId="3" borderId="51" xfId="0" applyNumberFormat="1" applyFont="1" applyFill="1" applyBorder="1" applyAlignment="1" applyProtection="1">
      <alignment horizontal="left" vertical="center" shrinkToFit="1"/>
      <protection locked="0"/>
    </xf>
    <xf numFmtId="49" fontId="2" fillId="3" borderId="52" xfId="0" applyNumberFormat="1" applyFont="1" applyFill="1" applyBorder="1" applyAlignment="1" applyProtection="1">
      <alignment horizontal="left" vertical="center" shrinkToFit="1"/>
      <protection locked="0"/>
    </xf>
    <xf numFmtId="49" fontId="2" fillId="3" borderId="190" xfId="0" applyNumberFormat="1" applyFont="1" applyFill="1" applyBorder="1" applyAlignment="1" applyProtection="1">
      <alignment horizontal="left" vertical="center" shrinkToFit="1"/>
      <protection locked="0"/>
    </xf>
    <xf numFmtId="49" fontId="2" fillId="3" borderId="1" xfId="0" applyNumberFormat="1" applyFont="1" applyFill="1" applyBorder="1" applyAlignment="1" applyProtection="1">
      <alignment horizontal="left" vertical="center" shrinkToFit="1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49" fontId="2" fillId="3" borderId="74" xfId="0" applyNumberFormat="1" applyFont="1" applyFill="1" applyBorder="1" applyAlignment="1" applyProtection="1">
      <alignment horizontal="left" vertical="center"/>
      <protection locked="0"/>
    </xf>
    <xf numFmtId="49" fontId="2" fillId="3" borderId="53" xfId="0" applyNumberFormat="1" applyFont="1" applyFill="1" applyBorder="1" applyAlignment="1" applyProtection="1">
      <alignment horizontal="left" vertical="center"/>
      <protection locked="0"/>
    </xf>
    <xf numFmtId="49" fontId="2" fillId="3" borderId="73" xfId="0" applyNumberFormat="1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left" vertical="center" shrinkToFit="1"/>
      <protection locked="0"/>
    </xf>
    <xf numFmtId="0" fontId="2" fillId="3" borderId="13" xfId="0" applyFont="1" applyFill="1" applyBorder="1" applyAlignment="1" applyProtection="1">
      <alignment horizontal="left" vertical="center" shrinkToFit="1"/>
      <protection locked="0"/>
    </xf>
    <xf numFmtId="0" fontId="6" fillId="0" borderId="91" xfId="0" applyFont="1" applyBorder="1" applyAlignment="1" applyProtection="1">
      <alignment horizontal="center" vertical="center" wrapText="1"/>
    </xf>
    <xf numFmtId="0" fontId="6" fillId="0" borderId="56" xfId="0" applyFont="1" applyBorder="1" applyAlignment="1" applyProtection="1">
      <alignment horizontal="center" vertical="center" wrapText="1"/>
    </xf>
    <xf numFmtId="0" fontId="6" fillId="0" borderId="57" xfId="0" applyFont="1" applyBorder="1" applyAlignment="1" applyProtection="1">
      <alignment horizontal="center" vertical="center" wrapText="1"/>
    </xf>
    <xf numFmtId="0" fontId="2" fillId="0" borderId="121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79" xfId="0" applyFont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left" vertical="center" shrinkToFit="1"/>
      <protection locked="0"/>
    </xf>
    <xf numFmtId="0" fontId="2" fillId="3" borderId="3" xfId="0" applyFont="1" applyFill="1" applyBorder="1" applyAlignment="1" applyProtection="1">
      <alignment horizontal="left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</xf>
    <xf numFmtId="0" fontId="2" fillId="0" borderId="24" xfId="0" applyFont="1" applyBorder="1" applyAlignment="1" applyProtection="1">
      <alignment horizontal="center" vertical="center" shrinkToFit="1"/>
    </xf>
    <xf numFmtId="0" fontId="6" fillId="0" borderId="21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153" xfId="0" applyFont="1" applyBorder="1" applyAlignment="1" applyProtection="1">
      <alignment horizontal="center" vertical="center" wrapText="1"/>
    </xf>
    <xf numFmtId="0" fontId="6" fillId="0" borderId="25" xfId="0" applyFont="1" applyBorder="1" applyAlignment="1" applyProtection="1">
      <alignment horizontal="center" vertical="center" wrapText="1"/>
    </xf>
    <xf numFmtId="0" fontId="6" fillId="0" borderId="59" xfId="0" applyFont="1" applyBorder="1" applyAlignment="1" applyProtection="1">
      <alignment horizontal="center" vertical="center" wrapText="1"/>
    </xf>
    <xf numFmtId="0" fontId="6" fillId="0" borderId="107" xfId="0" applyFont="1" applyBorder="1" applyAlignment="1" applyProtection="1">
      <alignment horizontal="center" vertical="center" wrapText="1"/>
    </xf>
    <xf numFmtId="3" fontId="2" fillId="3" borderId="5" xfId="0" applyNumberFormat="1" applyFont="1" applyFill="1" applyBorder="1" applyAlignment="1" applyProtection="1">
      <alignment horizontal="center" vertical="center"/>
      <protection locked="0"/>
    </xf>
    <xf numFmtId="3" fontId="2" fillId="3" borderId="3" xfId="0" applyNumberFormat="1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49" fontId="2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2" fillId="3" borderId="13" xfId="0" applyNumberFormat="1" applyFont="1" applyFill="1" applyBorder="1" applyAlignment="1" applyProtection="1">
      <alignment horizontal="center" vertical="center" shrinkToFit="1"/>
      <protection locked="0"/>
    </xf>
  </cellXfs>
  <cellStyles count="2">
    <cellStyle name="จุลภาค" xfId="1" builtinId="3"/>
    <cellStyle name="ปกติ" xfId="0" builtinId="0"/>
  </cellStyles>
  <dxfs count="5">
    <dxf>
      <font>
        <condense val="0"/>
        <extend val="0"/>
        <color indexed="9"/>
      </font>
      <fill>
        <patternFill>
          <bgColor indexed="9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168</xdr:row>
      <xdr:rowOff>5239</xdr:rowOff>
    </xdr:from>
    <xdr:to>
      <xdr:col>24</xdr:col>
      <xdr:colOff>0</xdr:colOff>
      <xdr:row>168</xdr:row>
      <xdr:rowOff>213057</xdr:rowOff>
    </xdr:to>
    <xdr:sp macro="" textlink="">
      <xdr:nvSpPr>
        <xdr:cNvPr id="4" name="Oval 3"/>
        <xdr:cNvSpPr/>
      </xdr:nvSpPr>
      <xdr:spPr>
        <a:xfrm>
          <a:off x="8430463" y="24605675"/>
          <a:ext cx="207818" cy="207818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th-TH"/>
        </a:p>
      </xdr:txBody>
    </xdr:sp>
    <xdr:clientData/>
  </xdr:twoCellAnchor>
  <xdr:twoCellAnchor editAs="oneCell">
    <xdr:from>
      <xdr:col>20</xdr:col>
      <xdr:colOff>190500</xdr:colOff>
      <xdr:row>4</xdr:row>
      <xdr:rowOff>47625</xdr:rowOff>
    </xdr:from>
    <xdr:to>
      <xdr:col>22</xdr:col>
      <xdr:colOff>238125</xdr:colOff>
      <xdr:row>6</xdr:row>
      <xdr:rowOff>352425</xdr:rowOff>
    </xdr:to>
    <xdr:pic>
      <xdr:nvPicPr>
        <xdr:cNvPr id="117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67825" y="1000125"/>
          <a:ext cx="6762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95252</xdr:colOff>
      <xdr:row>4</xdr:row>
      <xdr:rowOff>9525</xdr:rowOff>
    </xdr:from>
    <xdr:to>
      <xdr:col>23</xdr:col>
      <xdr:colOff>95250</xdr:colOff>
      <xdr:row>6</xdr:row>
      <xdr:rowOff>371475</xdr:rowOff>
    </xdr:to>
    <xdr:sp macro="" textlink="">
      <xdr:nvSpPr>
        <xdr:cNvPr id="8" name="สี่เหลี่ยมผืนผ้า 7"/>
        <xdr:cNvSpPr/>
      </xdr:nvSpPr>
      <xdr:spPr>
        <a:xfrm>
          <a:off x="9420227" y="952500"/>
          <a:ext cx="971548" cy="762000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</xdr:col>
      <xdr:colOff>781050</xdr:colOff>
      <xdr:row>0</xdr:row>
      <xdr:rowOff>171450</xdr:rowOff>
    </xdr:from>
    <xdr:to>
      <xdr:col>3</xdr:col>
      <xdr:colOff>0</xdr:colOff>
      <xdr:row>3</xdr:row>
      <xdr:rowOff>200025</xdr:rowOff>
    </xdr:to>
    <xdr:sp macro="" textlink="">
      <xdr:nvSpPr>
        <xdr:cNvPr id="9" name="สี่เหลี่ยมผืนผ้า 8"/>
        <xdr:cNvSpPr/>
      </xdr:nvSpPr>
      <xdr:spPr>
        <a:xfrm>
          <a:off x="1714500" y="171450"/>
          <a:ext cx="1200150" cy="762000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4</xdr:col>
      <xdr:colOff>1047751</xdr:colOff>
      <xdr:row>13</xdr:row>
      <xdr:rowOff>9525</xdr:rowOff>
    </xdr:from>
    <xdr:to>
      <xdr:col>5</xdr:col>
      <xdr:colOff>1047750</xdr:colOff>
      <xdr:row>14</xdr:row>
      <xdr:rowOff>9525</xdr:rowOff>
    </xdr:to>
    <xdr:sp macro="" textlink="">
      <xdr:nvSpPr>
        <xdr:cNvPr id="16" name="สี่เหลี่ยมผืนผ้า 15"/>
        <xdr:cNvSpPr/>
      </xdr:nvSpPr>
      <xdr:spPr>
        <a:xfrm>
          <a:off x="4371976" y="3133725"/>
          <a:ext cx="1066799" cy="247650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12700</xdr:colOff>
      <xdr:row>42</xdr:row>
      <xdr:rowOff>9525</xdr:rowOff>
    </xdr:from>
    <xdr:to>
      <xdr:col>23</xdr:col>
      <xdr:colOff>727075</xdr:colOff>
      <xdr:row>47</xdr:row>
      <xdr:rowOff>241300</xdr:rowOff>
    </xdr:to>
    <xdr:sp macro="" textlink="">
      <xdr:nvSpPr>
        <xdr:cNvPr id="19" name="สี่เหลี่ยมผืนผ้า 18"/>
        <xdr:cNvSpPr/>
      </xdr:nvSpPr>
      <xdr:spPr>
        <a:xfrm>
          <a:off x="12700" y="17116425"/>
          <a:ext cx="10963275" cy="1857375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0</xdr:colOff>
      <xdr:row>54</xdr:row>
      <xdr:rowOff>9525</xdr:rowOff>
    </xdr:from>
    <xdr:to>
      <xdr:col>23</xdr:col>
      <xdr:colOff>714375</xdr:colOff>
      <xdr:row>60</xdr:row>
      <xdr:rowOff>0</xdr:rowOff>
    </xdr:to>
    <xdr:sp macro="" textlink="">
      <xdr:nvSpPr>
        <xdr:cNvPr id="20" name="สี่เหลี่ยมผืนผ้า 19"/>
        <xdr:cNvSpPr/>
      </xdr:nvSpPr>
      <xdr:spPr>
        <a:xfrm>
          <a:off x="0" y="26666825"/>
          <a:ext cx="10963275" cy="1654175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4</xdr:col>
      <xdr:colOff>521154</xdr:colOff>
      <xdr:row>145</xdr:row>
      <xdr:rowOff>5443</xdr:rowOff>
    </xdr:from>
    <xdr:to>
      <xdr:col>6</xdr:col>
      <xdr:colOff>57150</xdr:colOff>
      <xdr:row>146</xdr:row>
      <xdr:rowOff>190500</xdr:rowOff>
    </xdr:to>
    <xdr:sp macro="" textlink="">
      <xdr:nvSpPr>
        <xdr:cNvPr id="47" name="สี่เหลี่ยมผืนผ้า 46"/>
        <xdr:cNvSpPr/>
      </xdr:nvSpPr>
      <xdr:spPr>
        <a:xfrm>
          <a:off x="3845379" y="59384293"/>
          <a:ext cx="1660071" cy="413657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895350</xdr:colOff>
      <xdr:row>0</xdr:row>
      <xdr:rowOff>19050</xdr:rowOff>
    </xdr:from>
    <xdr:to>
      <xdr:col>23</xdr:col>
      <xdr:colOff>0</xdr:colOff>
      <xdr:row>0</xdr:row>
      <xdr:rowOff>371475</xdr:rowOff>
    </xdr:to>
    <xdr:pic>
      <xdr:nvPicPr>
        <xdr:cNvPr id="20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24700" y="19050"/>
          <a:ext cx="3714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2:DJ235"/>
  <sheetViews>
    <sheetView tabSelected="1" topLeftCell="A229" zoomScale="80" zoomScaleNormal="80" zoomScaleSheetLayoutView="75" workbookViewId="0">
      <selection activeCell="G237" sqref="G237"/>
    </sheetView>
  </sheetViews>
  <sheetFormatPr defaultColWidth="9.109375" defaultRowHeight="21.6" x14ac:dyDescent="0.25"/>
  <cols>
    <col min="1" max="1" width="13.6640625" style="12" customWidth="1"/>
    <col min="2" max="2" width="18.33203125" style="12" customWidth="1"/>
    <col min="3" max="3" width="10.5546875" style="12" customWidth="1"/>
    <col min="4" max="4" width="6" style="12" customWidth="1"/>
    <col min="5" max="5" width="15.5546875" style="12" customWidth="1"/>
    <col min="6" max="6" width="15.44140625" style="12" customWidth="1"/>
    <col min="7" max="7" width="12.88671875" style="12" customWidth="1"/>
    <col min="8" max="12" width="5.44140625" style="14" customWidth="1"/>
    <col min="13" max="16" width="2" style="12" hidden="1" customWidth="1"/>
    <col min="17" max="17" width="1.6640625" style="12" hidden="1" customWidth="1"/>
    <col min="18" max="18" width="7.109375" style="12" customWidth="1"/>
    <col min="19" max="23" width="4.6640625" style="12" customWidth="1"/>
    <col min="24" max="24" width="10.88671875" style="12" customWidth="1"/>
    <col min="25" max="25" width="11.44140625" style="86" customWidth="1"/>
    <col min="26" max="26" width="5.109375" style="86" customWidth="1"/>
    <col min="27" max="27" width="13.44140625" style="337" hidden="1" customWidth="1"/>
    <col min="28" max="28" width="9.109375" style="338" hidden="1" customWidth="1"/>
    <col min="29" max="30" width="5.33203125" style="338" hidden="1" customWidth="1"/>
    <col min="31" max="31" width="4.5546875" style="338" hidden="1" customWidth="1"/>
    <col min="32" max="32" width="5.6640625" style="338" hidden="1" customWidth="1"/>
    <col min="33" max="33" width="9.109375" style="16" customWidth="1"/>
    <col min="34" max="16384" width="9.109375" style="16"/>
  </cols>
  <sheetData>
    <row r="2" spans="1:114" ht="12" customHeight="1" thickBot="1" x14ac:dyDescent="0.3"/>
    <row r="3" spans="1:114" s="204" customFormat="1" ht="24" customHeight="1" thickBot="1" x14ac:dyDescent="0.3">
      <c r="A3" s="718" t="s">
        <v>17</v>
      </c>
      <c r="B3" s="719"/>
      <c r="C3" s="719"/>
      <c r="D3" s="719"/>
      <c r="E3" s="719"/>
      <c r="F3" s="719"/>
      <c r="G3" s="719"/>
      <c r="H3" s="719"/>
      <c r="I3" s="719"/>
      <c r="J3" s="719"/>
      <c r="K3" s="719"/>
      <c r="L3" s="719"/>
      <c r="M3" s="719"/>
      <c r="N3" s="719"/>
      <c r="O3" s="719"/>
      <c r="P3" s="719"/>
      <c r="Q3" s="719"/>
      <c r="R3" s="719"/>
      <c r="S3" s="719"/>
      <c r="T3" s="719"/>
      <c r="U3" s="719"/>
      <c r="V3" s="719"/>
      <c r="W3" s="719"/>
      <c r="X3" s="720"/>
      <c r="Y3" s="288"/>
      <c r="Z3" s="288"/>
      <c r="AA3" s="339"/>
      <c r="AB3" s="340"/>
      <c r="AC3" s="338"/>
      <c r="AD3" s="338"/>
      <c r="AE3" s="338"/>
      <c r="AF3" s="338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</row>
    <row r="4" spans="1:114" s="204" customFormat="1" ht="17.25" customHeight="1" thickBot="1" x14ac:dyDescent="0.3">
      <c r="A4" s="390"/>
      <c r="B4" s="736" t="s">
        <v>125</v>
      </c>
      <c r="C4" s="736"/>
      <c r="D4" s="737"/>
      <c r="E4" s="737"/>
      <c r="F4" s="737"/>
      <c r="G4" s="532"/>
      <c r="H4" s="391"/>
      <c r="I4" s="391"/>
      <c r="J4" s="391"/>
      <c r="K4" s="391"/>
      <c r="L4" s="391"/>
      <c r="M4" s="391"/>
      <c r="N4" s="391"/>
      <c r="O4" s="391"/>
      <c r="P4" s="391"/>
      <c r="Q4" s="391"/>
      <c r="R4" s="391"/>
      <c r="S4" s="391"/>
      <c r="T4" s="391"/>
      <c r="U4" s="391"/>
      <c r="V4" s="391"/>
      <c r="W4" s="391"/>
      <c r="X4" s="392"/>
      <c r="Y4" s="266"/>
      <c r="Z4" s="266"/>
      <c r="AA4" s="341"/>
      <c r="AB4" s="342"/>
      <c r="AC4" s="338"/>
      <c r="AD4" s="338"/>
      <c r="AE4" s="338"/>
      <c r="AF4" s="338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</row>
    <row r="5" spans="1:114" s="271" customFormat="1" ht="32.25" customHeight="1" thickBot="1" x14ac:dyDescent="0.3">
      <c r="A5" s="623" t="s">
        <v>98</v>
      </c>
      <c r="B5" s="559" t="s">
        <v>90</v>
      </c>
      <c r="C5" s="740" t="s">
        <v>129</v>
      </c>
      <c r="D5" s="740"/>
      <c r="E5" s="738" t="s">
        <v>154</v>
      </c>
      <c r="F5" s="738"/>
      <c r="G5" s="621" t="s">
        <v>126</v>
      </c>
      <c r="H5" s="756" t="s">
        <v>153</v>
      </c>
      <c r="I5" s="756"/>
      <c r="J5" s="756"/>
      <c r="K5" s="756"/>
      <c r="L5" s="756"/>
      <c r="M5" s="756"/>
      <c r="N5" s="756"/>
      <c r="O5" s="756"/>
      <c r="P5" s="756"/>
      <c r="Q5" s="756"/>
      <c r="R5" s="756"/>
      <c r="S5" s="274"/>
      <c r="T5" s="274"/>
      <c r="U5" s="274"/>
      <c r="V5" s="274"/>
      <c r="W5" s="274"/>
      <c r="X5" s="275"/>
      <c r="Y5" s="290"/>
      <c r="Z5" s="290"/>
      <c r="AA5" s="343"/>
      <c r="AB5" s="344"/>
      <c r="AC5" s="345"/>
      <c r="AD5" s="345"/>
      <c r="AE5" s="345"/>
      <c r="AF5" s="345"/>
      <c r="AG5" s="261"/>
      <c r="AH5" s="261"/>
      <c r="AI5" s="261"/>
      <c r="AJ5" s="261"/>
      <c r="AK5" s="261"/>
      <c r="AL5" s="261"/>
      <c r="AM5" s="261"/>
      <c r="AN5" s="261"/>
      <c r="AO5" s="261"/>
      <c r="AP5" s="261"/>
      <c r="AQ5" s="261"/>
      <c r="AR5" s="261"/>
      <c r="AS5" s="261"/>
      <c r="AT5" s="261"/>
      <c r="AU5" s="261"/>
      <c r="AV5" s="261"/>
      <c r="AW5" s="261"/>
      <c r="AX5" s="261"/>
      <c r="AY5" s="261"/>
      <c r="AZ5" s="261"/>
      <c r="BA5" s="261"/>
      <c r="BB5" s="261"/>
      <c r="BC5" s="261"/>
      <c r="BD5" s="261"/>
      <c r="BE5" s="261"/>
      <c r="BF5" s="261"/>
      <c r="BG5" s="261"/>
      <c r="BH5" s="261"/>
      <c r="BI5" s="261"/>
      <c r="BJ5" s="261"/>
      <c r="BK5" s="261"/>
      <c r="BL5" s="261"/>
      <c r="BM5" s="261"/>
      <c r="BN5" s="261"/>
      <c r="BO5" s="261"/>
      <c r="BP5" s="261"/>
      <c r="BQ5" s="261"/>
      <c r="BR5" s="261"/>
      <c r="BS5" s="261"/>
      <c r="BT5" s="261"/>
      <c r="BU5" s="261"/>
      <c r="BV5" s="261"/>
      <c r="BW5" s="261"/>
      <c r="BX5" s="261"/>
      <c r="BY5" s="261"/>
      <c r="BZ5" s="261"/>
      <c r="CA5" s="261"/>
      <c r="CB5" s="261"/>
      <c r="CC5" s="261"/>
      <c r="CD5" s="261"/>
      <c r="CE5" s="261"/>
      <c r="CF5" s="261"/>
      <c r="CG5" s="261"/>
      <c r="CH5" s="261"/>
      <c r="CI5" s="261"/>
      <c r="CJ5" s="261"/>
      <c r="CK5" s="261"/>
      <c r="CL5" s="261"/>
      <c r="CM5" s="261"/>
      <c r="CN5" s="261"/>
      <c r="CO5" s="261"/>
      <c r="CP5" s="261"/>
      <c r="CQ5" s="261"/>
      <c r="CR5" s="261"/>
      <c r="CS5" s="261"/>
      <c r="CT5" s="261"/>
      <c r="CU5" s="261"/>
      <c r="CV5" s="261"/>
      <c r="CW5" s="261"/>
      <c r="CX5" s="261"/>
      <c r="CY5" s="261"/>
      <c r="CZ5" s="261"/>
      <c r="DA5" s="261"/>
      <c r="DB5" s="261"/>
      <c r="DC5" s="261"/>
      <c r="DD5" s="261"/>
      <c r="DE5" s="261"/>
      <c r="DF5" s="261"/>
      <c r="DG5" s="261"/>
      <c r="DH5" s="261"/>
      <c r="DI5" s="261"/>
      <c r="DJ5" s="261"/>
    </row>
    <row r="6" spans="1:114" s="257" customFormat="1" ht="5.0999999999999996" hidden="1" customHeight="1" x14ac:dyDescent="0.25">
      <c r="A6" s="272"/>
      <c r="B6" s="560"/>
      <c r="C6" s="622"/>
      <c r="D6" s="622"/>
      <c r="E6" s="555"/>
      <c r="F6" s="556"/>
      <c r="G6" s="554"/>
      <c r="H6" s="557"/>
      <c r="I6" s="557"/>
      <c r="J6" s="557"/>
      <c r="K6" s="557"/>
      <c r="L6" s="557"/>
      <c r="M6" s="558"/>
      <c r="N6" s="558"/>
      <c r="O6" s="558"/>
      <c r="P6" s="558"/>
      <c r="Q6" s="558"/>
      <c r="R6" s="558"/>
      <c r="S6" s="262"/>
      <c r="T6" s="262"/>
      <c r="U6" s="262"/>
      <c r="V6" s="262"/>
      <c r="W6" s="262"/>
      <c r="X6" s="276"/>
      <c r="Y6" s="291"/>
      <c r="Z6" s="291"/>
      <c r="AA6" s="346"/>
      <c r="AB6" s="347"/>
      <c r="AC6" s="347"/>
      <c r="AD6" s="347"/>
      <c r="AE6" s="347"/>
      <c r="AF6" s="347"/>
      <c r="AG6" s="259"/>
      <c r="AH6" s="259"/>
      <c r="AI6" s="259"/>
      <c r="AJ6" s="259"/>
      <c r="AK6" s="259"/>
      <c r="AL6" s="259"/>
      <c r="AM6" s="259"/>
      <c r="AN6" s="259"/>
      <c r="AO6" s="259"/>
      <c r="AP6" s="259"/>
      <c r="AQ6" s="259"/>
      <c r="AR6" s="259"/>
      <c r="AS6" s="259"/>
      <c r="AT6" s="259"/>
      <c r="AU6" s="259"/>
      <c r="AV6" s="259"/>
      <c r="AW6" s="259"/>
      <c r="AX6" s="259"/>
      <c r="AY6" s="259"/>
      <c r="AZ6" s="259"/>
      <c r="BA6" s="259"/>
      <c r="BB6" s="259"/>
      <c r="BC6" s="259"/>
      <c r="BD6" s="259"/>
      <c r="BE6" s="259"/>
      <c r="BF6" s="259"/>
      <c r="BG6" s="259"/>
      <c r="BH6" s="259"/>
      <c r="BI6" s="259"/>
      <c r="BJ6" s="259"/>
      <c r="BK6" s="259"/>
      <c r="BL6" s="259"/>
      <c r="BM6" s="259"/>
      <c r="BN6" s="259"/>
      <c r="BO6" s="259"/>
      <c r="BP6" s="259"/>
      <c r="BQ6" s="259"/>
      <c r="BR6" s="259"/>
      <c r="BS6" s="259"/>
      <c r="BT6" s="259"/>
      <c r="BU6" s="259"/>
      <c r="BV6" s="259"/>
      <c r="BW6" s="259"/>
      <c r="BX6" s="259"/>
      <c r="BY6" s="259"/>
      <c r="BZ6" s="259"/>
      <c r="CA6" s="259"/>
      <c r="CB6" s="259"/>
      <c r="CC6" s="259"/>
      <c r="CD6" s="259"/>
      <c r="CE6" s="259"/>
      <c r="CF6" s="259"/>
      <c r="CG6" s="259"/>
      <c r="CH6" s="259"/>
      <c r="CI6" s="259"/>
      <c r="CJ6" s="259"/>
      <c r="CK6" s="259"/>
      <c r="CL6" s="259"/>
      <c r="CM6" s="259"/>
      <c r="CN6" s="259"/>
      <c r="CO6" s="259"/>
      <c r="CP6" s="259"/>
      <c r="CQ6" s="259"/>
      <c r="CR6" s="259"/>
      <c r="CS6" s="259"/>
      <c r="CT6" s="259"/>
      <c r="CU6" s="259"/>
      <c r="CV6" s="259"/>
      <c r="CW6" s="259"/>
      <c r="CX6" s="259"/>
      <c r="CY6" s="259"/>
      <c r="CZ6" s="259"/>
      <c r="DA6" s="259"/>
      <c r="DB6" s="259"/>
      <c r="DC6" s="259"/>
      <c r="DD6" s="259"/>
      <c r="DE6" s="259"/>
      <c r="DF6" s="259"/>
      <c r="DG6" s="259"/>
      <c r="DH6" s="259"/>
      <c r="DI6" s="259"/>
      <c r="DJ6" s="259"/>
    </row>
    <row r="7" spans="1:114" s="273" customFormat="1" ht="30" customHeight="1" thickBot="1" x14ac:dyDescent="0.3">
      <c r="A7" s="424" t="s">
        <v>89</v>
      </c>
      <c r="B7" s="561" t="s">
        <v>90</v>
      </c>
      <c r="C7" s="741" t="s">
        <v>130</v>
      </c>
      <c r="D7" s="741"/>
      <c r="E7" s="739" t="s">
        <v>128</v>
      </c>
      <c r="F7" s="739"/>
      <c r="G7" s="624" t="s">
        <v>126</v>
      </c>
      <c r="H7" s="747" t="s">
        <v>127</v>
      </c>
      <c r="I7" s="747"/>
      <c r="J7" s="747"/>
      <c r="K7" s="747"/>
      <c r="L7" s="747"/>
      <c r="M7" s="747"/>
      <c r="N7" s="747"/>
      <c r="O7" s="747"/>
      <c r="P7" s="747"/>
      <c r="Q7" s="747"/>
      <c r="R7" s="747"/>
      <c r="S7" s="393"/>
      <c r="T7" s="393"/>
      <c r="U7" s="393"/>
      <c r="V7" s="393"/>
      <c r="W7" s="393"/>
      <c r="X7" s="394"/>
      <c r="Y7" s="395"/>
      <c r="Z7" s="395"/>
      <c r="AA7" s="348"/>
      <c r="AB7" s="349"/>
      <c r="AC7" s="347"/>
      <c r="AD7" s="347"/>
      <c r="AE7" s="347"/>
      <c r="AF7" s="347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59"/>
      <c r="AR7" s="259"/>
      <c r="AS7" s="259"/>
      <c r="AT7" s="259"/>
      <c r="AU7" s="259"/>
      <c r="AV7" s="259"/>
      <c r="AW7" s="259"/>
      <c r="AX7" s="259"/>
      <c r="AY7" s="259"/>
      <c r="AZ7" s="259"/>
      <c r="BA7" s="259"/>
      <c r="BB7" s="259"/>
      <c r="BC7" s="259"/>
      <c r="BD7" s="259"/>
      <c r="BE7" s="259"/>
      <c r="BF7" s="259"/>
      <c r="BG7" s="259"/>
      <c r="BH7" s="259"/>
      <c r="BI7" s="259"/>
      <c r="BJ7" s="259"/>
      <c r="BK7" s="259"/>
      <c r="BL7" s="259"/>
      <c r="BM7" s="259"/>
      <c r="BN7" s="259"/>
      <c r="BO7" s="259"/>
      <c r="BP7" s="259"/>
      <c r="BQ7" s="259"/>
      <c r="BR7" s="259"/>
      <c r="BS7" s="259"/>
      <c r="BT7" s="259"/>
      <c r="BU7" s="259"/>
      <c r="BV7" s="259"/>
      <c r="BW7" s="259"/>
      <c r="BX7" s="259"/>
      <c r="BY7" s="259"/>
      <c r="BZ7" s="259"/>
      <c r="CA7" s="259"/>
      <c r="CB7" s="259"/>
      <c r="CC7" s="259"/>
      <c r="CD7" s="259"/>
      <c r="CE7" s="259"/>
      <c r="CF7" s="259"/>
      <c r="CG7" s="259"/>
      <c r="CH7" s="259"/>
      <c r="CI7" s="259"/>
      <c r="CJ7" s="259"/>
      <c r="CK7" s="259"/>
      <c r="CL7" s="259"/>
      <c r="CM7" s="259"/>
      <c r="CN7" s="259"/>
      <c r="CO7" s="259"/>
      <c r="CP7" s="259"/>
      <c r="CQ7" s="259"/>
      <c r="CR7" s="259"/>
      <c r="CS7" s="259"/>
      <c r="CT7" s="259"/>
      <c r="CU7" s="259"/>
      <c r="CV7" s="259"/>
      <c r="CW7" s="259"/>
      <c r="CX7" s="259"/>
      <c r="CY7" s="259"/>
      <c r="CZ7" s="259"/>
      <c r="DA7" s="259"/>
      <c r="DB7" s="259"/>
      <c r="DC7" s="259"/>
      <c r="DD7" s="259"/>
      <c r="DE7" s="259"/>
      <c r="DF7" s="259"/>
      <c r="DG7" s="259"/>
      <c r="DH7" s="259"/>
      <c r="DI7" s="259"/>
      <c r="DJ7" s="259"/>
    </row>
    <row r="8" spans="1:114" ht="12.75" customHeight="1" thickBot="1" x14ac:dyDescent="0.3">
      <c r="A8" s="175"/>
      <c r="X8" s="194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</row>
    <row r="9" spans="1:114" s="257" customFormat="1" ht="20.100000000000001" customHeight="1" x14ac:dyDescent="0.25">
      <c r="A9" s="733" t="s">
        <v>103</v>
      </c>
      <c r="B9" s="734"/>
      <c r="C9" s="735"/>
      <c r="D9" s="735"/>
      <c r="E9" s="735"/>
      <c r="F9" s="735"/>
      <c r="G9" s="735"/>
      <c r="H9" s="1125" t="s">
        <v>96</v>
      </c>
      <c r="I9" s="1125"/>
      <c r="J9" s="1125"/>
      <c r="K9" s="1125"/>
      <c r="L9" s="1125"/>
      <c r="M9" s="326"/>
      <c r="N9" s="326"/>
      <c r="O9" s="326"/>
      <c r="P9" s="326"/>
      <c r="Q9" s="326"/>
      <c r="R9" s="755"/>
      <c r="S9" s="755"/>
      <c r="T9" s="755"/>
      <c r="U9" s="755"/>
      <c r="V9" s="755"/>
      <c r="W9" s="755"/>
      <c r="X9" s="327"/>
      <c r="Y9" s="292"/>
      <c r="Z9" s="292"/>
      <c r="AA9" s="350"/>
      <c r="AB9" s="351"/>
      <c r="AC9" s="347"/>
      <c r="AD9" s="347"/>
      <c r="AE9" s="347"/>
      <c r="AF9" s="347"/>
      <c r="AG9" s="259"/>
      <c r="AH9" s="259"/>
      <c r="AI9" s="259"/>
      <c r="AJ9" s="259"/>
      <c r="AK9" s="259"/>
      <c r="AL9" s="259"/>
      <c r="AM9" s="259"/>
      <c r="AN9" s="259"/>
      <c r="AO9" s="259"/>
      <c r="AP9" s="260"/>
      <c r="AQ9" s="259"/>
      <c r="AR9" s="259"/>
      <c r="AS9" s="259"/>
      <c r="AT9" s="259"/>
      <c r="AU9" s="259"/>
      <c r="AV9" s="259"/>
      <c r="AW9" s="259"/>
      <c r="AX9" s="259"/>
      <c r="AY9" s="259"/>
      <c r="AZ9" s="259"/>
      <c r="BA9" s="259"/>
      <c r="BB9" s="259"/>
      <c r="BC9" s="259"/>
      <c r="BD9" s="259"/>
      <c r="BE9" s="259"/>
      <c r="BF9" s="259"/>
      <c r="BG9" s="259"/>
      <c r="BH9" s="259"/>
      <c r="BI9" s="259"/>
      <c r="BJ9" s="259"/>
      <c r="BK9" s="259"/>
      <c r="BL9" s="259"/>
      <c r="BM9" s="259"/>
      <c r="BN9" s="259"/>
      <c r="BO9" s="259"/>
      <c r="BP9" s="259"/>
      <c r="BQ9" s="259"/>
      <c r="BR9" s="259"/>
      <c r="BS9" s="259"/>
      <c r="BT9" s="259"/>
      <c r="BU9" s="259"/>
      <c r="BV9" s="259"/>
      <c r="BW9" s="259"/>
      <c r="BX9" s="259"/>
      <c r="BY9" s="259"/>
      <c r="BZ9" s="259"/>
      <c r="CA9" s="259"/>
      <c r="CB9" s="259"/>
      <c r="CC9" s="259"/>
      <c r="CD9" s="259"/>
      <c r="CE9" s="259"/>
      <c r="CF9" s="259"/>
      <c r="CG9" s="259"/>
      <c r="CH9" s="259"/>
      <c r="CI9" s="259"/>
      <c r="CJ9" s="259"/>
      <c r="CK9" s="259"/>
      <c r="CL9" s="259"/>
      <c r="CM9" s="259"/>
      <c r="CN9" s="259"/>
      <c r="CO9" s="259"/>
      <c r="CP9" s="259"/>
      <c r="CQ9" s="259"/>
      <c r="CR9" s="259"/>
      <c r="CS9" s="259"/>
      <c r="CT9" s="259"/>
      <c r="CU9" s="259"/>
      <c r="CV9" s="259"/>
      <c r="CW9" s="259"/>
      <c r="CX9" s="259"/>
      <c r="CY9" s="259"/>
      <c r="CZ9" s="259"/>
      <c r="DA9" s="259"/>
      <c r="DB9" s="259"/>
      <c r="DC9" s="259"/>
      <c r="DD9" s="259"/>
      <c r="DE9" s="259"/>
      <c r="DF9" s="259"/>
      <c r="DG9" s="259"/>
      <c r="DH9" s="259"/>
      <c r="DI9" s="259"/>
      <c r="DJ9" s="259"/>
    </row>
    <row r="10" spans="1:114" s="257" customFormat="1" ht="20.100000000000001" customHeight="1" x14ac:dyDescent="0.25">
      <c r="A10" s="301" t="s">
        <v>72</v>
      </c>
      <c r="B10" s="748"/>
      <c r="C10" s="749"/>
      <c r="D10" s="749"/>
      <c r="E10" s="750"/>
      <c r="F10" s="302" t="s">
        <v>74</v>
      </c>
      <c r="G10" s="727"/>
      <c r="H10" s="728"/>
      <c r="I10" s="728"/>
      <c r="J10" s="728"/>
      <c r="K10" s="728"/>
      <c r="L10" s="728"/>
      <c r="M10" s="299"/>
      <c r="N10" s="299"/>
      <c r="O10" s="299"/>
      <c r="P10" s="299"/>
      <c r="Q10" s="299"/>
      <c r="R10" s="306"/>
      <c r="S10" s="307"/>
      <c r="T10" s="304"/>
      <c r="U10" s="307"/>
      <c r="V10" s="307"/>
      <c r="W10" s="308"/>
      <c r="X10" s="300"/>
      <c r="Y10" s="293"/>
      <c r="Z10" s="293"/>
      <c r="AA10" s="346"/>
      <c r="AB10" s="347"/>
      <c r="AC10" s="347"/>
      <c r="AD10" s="347"/>
      <c r="AE10" s="347"/>
      <c r="AF10" s="347"/>
    </row>
    <row r="11" spans="1:114" s="257" customFormat="1" ht="20.100000000000001" customHeight="1" x14ac:dyDescent="0.25">
      <c r="A11" s="301" t="s">
        <v>73</v>
      </c>
      <c r="B11" s="748"/>
      <c r="C11" s="749"/>
      <c r="D11" s="749"/>
      <c r="E11" s="750"/>
      <c r="F11" s="303" t="s">
        <v>75</v>
      </c>
      <c r="G11" s="760"/>
      <c r="H11" s="749"/>
      <c r="I11" s="750"/>
      <c r="J11" s="795" t="s">
        <v>76</v>
      </c>
      <c r="K11" s="796"/>
      <c r="L11" s="797"/>
      <c r="M11" s="284"/>
      <c r="N11" s="284"/>
      <c r="O11" s="284"/>
      <c r="P11" s="284"/>
      <c r="Q11" s="284"/>
      <c r="R11" s="727"/>
      <c r="S11" s="728"/>
      <c r="T11" s="728"/>
      <c r="U11" s="728"/>
      <c r="V11" s="728"/>
      <c r="W11" s="729"/>
      <c r="X11" s="305"/>
      <c r="Y11" s="293"/>
      <c r="Z11" s="293"/>
      <c r="AA11" s="346"/>
      <c r="AB11" s="347"/>
      <c r="AC11" s="352"/>
      <c r="AD11" s="347"/>
      <c r="AE11" s="347"/>
      <c r="AF11" s="347"/>
    </row>
    <row r="12" spans="1:114" ht="20.100000000000001" customHeight="1" x14ac:dyDescent="0.25">
      <c r="A12" s="751"/>
      <c r="B12" s="752"/>
      <c r="C12" s="752"/>
      <c r="D12" s="752"/>
      <c r="E12" s="752"/>
      <c r="F12" s="753"/>
      <c r="G12" s="752"/>
      <c r="H12" s="752"/>
      <c r="I12" s="752"/>
      <c r="J12" s="752"/>
      <c r="K12" s="752"/>
      <c r="L12" s="752"/>
      <c r="M12" s="753"/>
      <c r="N12" s="753"/>
      <c r="O12" s="753"/>
      <c r="P12" s="753"/>
      <c r="Q12" s="753"/>
      <c r="R12" s="752"/>
      <c r="S12" s="752"/>
      <c r="T12" s="752"/>
      <c r="U12" s="752"/>
      <c r="V12" s="752"/>
      <c r="W12" s="752"/>
      <c r="X12" s="754"/>
      <c r="Y12" s="297"/>
      <c r="Z12" s="297"/>
    </row>
    <row r="13" spans="1:114" ht="20.100000000000001" customHeight="1" x14ac:dyDescent="0.25">
      <c r="A13" s="780" t="s">
        <v>104</v>
      </c>
      <c r="B13" s="781"/>
      <c r="C13" s="801"/>
      <c r="D13" s="801"/>
      <c r="E13" s="801"/>
      <c r="F13" s="801"/>
      <c r="G13" s="801"/>
      <c r="H13" s="801"/>
      <c r="I13" s="801"/>
      <c r="J13" s="801"/>
      <c r="K13" s="425"/>
      <c r="L13" s="425"/>
      <c r="M13" s="425"/>
      <c r="N13" s="425"/>
      <c r="O13" s="425"/>
      <c r="P13" s="425"/>
      <c r="Q13" s="425"/>
      <c r="R13" s="425"/>
      <c r="S13" s="425"/>
      <c r="T13" s="425"/>
      <c r="U13" s="425"/>
      <c r="V13" s="425"/>
      <c r="W13" s="425"/>
      <c r="X13" s="426"/>
      <c r="Y13" s="292"/>
      <c r="Z13" s="292"/>
      <c r="AA13" s="350"/>
      <c r="AB13" s="351"/>
    </row>
    <row r="14" spans="1:114" ht="20.100000000000001" customHeight="1" x14ac:dyDescent="0.25">
      <c r="A14" s="301" t="s">
        <v>72</v>
      </c>
      <c r="B14" s="748"/>
      <c r="C14" s="749"/>
      <c r="D14" s="749"/>
      <c r="E14" s="750"/>
      <c r="F14" s="396" t="s">
        <v>77</v>
      </c>
      <c r="G14" s="748"/>
      <c r="H14" s="749"/>
      <c r="I14" s="749"/>
      <c r="J14" s="749"/>
      <c r="K14" s="749"/>
      <c r="L14" s="749"/>
      <c r="M14" s="749"/>
      <c r="N14" s="749"/>
      <c r="O14" s="749"/>
      <c r="P14" s="749"/>
      <c r="Q14" s="749"/>
      <c r="R14" s="749"/>
      <c r="S14" s="749"/>
      <c r="T14" s="749"/>
      <c r="U14" s="749"/>
      <c r="V14" s="749"/>
      <c r="W14" s="750"/>
      <c r="X14" s="397"/>
      <c r="Y14" s="293"/>
      <c r="Z14" s="293"/>
      <c r="AA14" s="346"/>
      <c r="AB14" s="347"/>
    </row>
    <row r="15" spans="1:114" ht="12.75" customHeight="1" thickBot="1" x14ac:dyDescent="0.3">
      <c r="A15" s="763"/>
      <c r="B15" s="764"/>
      <c r="C15" s="764"/>
      <c r="D15" s="764"/>
      <c r="E15" s="764"/>
      <c r="F15" s="764"/>
      <c r="G15" s="764"/>
      <c r="H15" s="764"/>
      <c r="I15" s="764"/>
      <c r="J15" s="764"/>
      <c r="K15" s="764"/>
      <c r="L15" s="764"/>
      <c r="M15" s="764"/>
      <c r="N15" s="764"/>
      <c r="O15" s="764"/>
      <c r="P15" s="764"/>
      <c r="Q15" s="764"/>
      <c r="R15" s="764"/>
      <c r="S15" s="764"/>
      <c r="T15" s="764"/>
      <c r="U15" s="764"/>
      <c r="V15" s="764"/>
      <c r="W15" s="764"/>
      <c r="X15" s="765"/>
      <c r="Y15" s="398"/>
      <c r="Z15" s="398"/>
      <c r="AA15" s="353"/>
      <c r="AB15" s="345"/>
    </row>
    <row r="16" spans="1:114" s="270" customFormat="1" ht="24.9" customHeight="1" thickBot="1" x14ac:dyDescent="0.3">
      <c r="A16" s="718" t="s">
        <v>32</v>
      </c>
      <c r="B16" s="719"/>
      <c r="C16" s="719"/>
      <c r="D16" s="719"/>
      <c r="E16" s="719"/>
      <c r="F16" s="719"/>
      <c r="G16" s="719"/>
      <c r="H16" s="719"/>
      <c r="I16" s="719"/>
      <c r="J16" s="719"/>
      <c r="K16" s="719"/>
      <c r="L16" s="719"/>
      <c r="M16" s="719"/>
      <c r="N16" s="719"/>
      <c r="O16" s="719"/>
      <c r="P16" s="719"/>
      <c r="Q16" s="719"/>
      <c r="R16" s="719"/>
      <c r="S16" s="719"/>
      <c r="T16" s="719"/>
      <c r="U16" s="719"/>
      <c r="V16" s="719"/>
      <c r="W16" s="719"/>
      <c r="X16" s="720"/>
      <c r="Y16" s="288"/>
      <c r="Z16" s="288"/>
      <c r="AA16" s="354"/>
      <c r="AB16" s="355"/>
      <c r="AC16" s="355"/>
      <c r="AD16" s="355"/>
      <c r="AE16" s="355"/>
      <c r="AF16" s="355"/>
    </row>
    <row r="17" spans="1:32" ht="19.5" customHeight="1" x14ac:dyDescent="0.25">
      <c r="A17" s="489" t="s">
        <v>59</v>
      </c>
      <c r="B17" s="489"/>
      <c r="C17" s="489"/>
      <c r="D17" s="489"/>
      <c r="E17" s="489"/>
      <c r="F17" s="489"/>
      <c r="G17" s="489"/>
      <c r="H17" s="489"/>
      <c r="I17" s="489"/>
      <c r="J17" s="489"/>
      <c r="K17" s="489"/>
      <c r="L17" s="489"/>
      <c r="M17" s="489"/>
      <c r="N17" s="489"/>
      <c r="O17" s="489"/>
      <c r="P17" s="489"/>
      <c r="Q17" s="489"/>
      <c r="R17" s="489"/>
      <c r="S17" s="489"/>
      <c r="T17" s="489"/>
      <c r="U17" s="489"/>
      <c r="V17" s="489"/>
      <c r="W17" s="489"/>
      <c r="X17" s="489"/>
      <c r="Y17" s="332"/>
      <c r="Z17" s="332"/>
      <c r="AA17" s="356"/>
      <c r="AB17" s="357"/>
    </row>
    <row r="18" spans="1:32" ht="21" customHeight="1" x14ac:dyDescent="0.25">
      <c r="A18" s="726" t="s">
        <v>118</v>
      </c>
      <c r="B18" s="726"/>
      <c r="C18" s="726"/>
      <c r="D18" s="726"/>
      <c r="E18" s="726"/>
      <c r="F18" s="726"/>
      <c r="G18" s="726"/>
      <c r="H18" s="726"/>
      <c r="I18" s="726"/>
      <c r="J18" s="726"/>
      <c r="K18" s="726"/>
      <c r="L18" s="726"/>
      <c r="M18" s="726"/>
      <c r="N18" s="726"/>
      <c r="O18" s="726"/>
      <c r="P18" s="726"/>
      <c r="Q18" s="726"/>
      <c r="R18" s="726"/>
      <c r="S18" s="726"/>
      <c r="T18" s="726"/>
      <c r="U18" s="726"/>
      <c r="V18" s="726"/>
      <c r="W18" s="726"/>
      <c r="X18" s="726"/>
    </row>
    <row r="19" spans="1:32" ht="21.75" customHeight="1" x14ac:dyDescent="0.25">
      <c r="A19" s="726" t="s">
        <v>119</v>
      </c>
      <c r="B19" s="726"/>
      <c r="C19" s="726"/>
      <c r="D19" s="726"/>
      <c r="E19" s="726"/>
      <c r="F19" s="726"/>
      <c r="G19" s="726"/>
      <c r="H19" s="726"/>
      <c r="I19" s="726"/>
      <c r="J19" s="726"/>
      <c r="K19" s="726"/>
      <c r="L19" s="726"/>
      <c r="M19" s="726"/>
      <c r="N19" s="726"/>
      <c r="O19" s="726"/>
      <c r="P19" s="726"/>
      <c r="Q19" s="726"/>
      <c r="R19" s="726"/>
      <c r="S19" s="726"/>
      <c r="T19" s="726"/>
      <c r="U19" s="726"/>
      <c r="V19" s="726"/>
      <c r="W19" s="726"/>
      <c r="X19" s="726"/>
    </row>
    <row r="20" spans="1:32" ht="24.9" customHeight="1" x14ac:dyDescent="0.25">
      <c r="A20" s="725" t="s">
        <v>34</v>
      </c>
      <c r="B20" s="725"/>
      <c r="C20" s="725"/>
      <c r="D20" s="725"/>
      <c r="E20" s="725"/>
      <c r="F20" s="725"/>
      <c r="G20" s="725"/>
      <c r="H20" s="725"/>
      <c r="I20" s="725"/>
      <c r="J20" s="725"/>
      <c r="K20" s="725"/>
      <c r="L20" s="725"/>
      <c r="M20" s="725"/>
      <c r="N20" s="725"/>
      <c r="O20" s="725"/>
      <c r="P20" s="725"/>
      <c r="Q20" s="725"/>
      <c r="R20" s="725"/>
      <c r="S20" s="725"/>
      <c r="T20" s="725"/>
      <c r="U20" s="725"/>
      <c r="V20" s="725"/>
      <c r="W20" s="725"/>
      <c r="X20" s="725"/>
      <c r="Y20" s="333"/>
      <c r="Z20" s="333"/>
    </row>
    <row r="21" spans="1:32" ht="24.9" customHeight="1" x14ac:dyDescent="0.25">
      <c r="A21" s="726" t="s">
        <v>120</v>
      </c>
      <c r="B21" s="726"/>
      <c r="C21" s="726"/>
      <c r="D21" s="726"/>
      <c r="E21" s="726"/>
      <c r="F21" s="726"/>
      <c r="G21" s="726"/>
      <c r="H21" s="726"/>
      <c r="I21" s="726"/>
      <c r="J21" s="726"/>
      <c r="K21" s="726"/>
      <c r="L21" s="726"/>
      <c r="M21" s="726"/>
      <c r="N21" s="726"/>
      <c r="O21" s="726"/>
      <c r="P21" s="726"/>
      <c r="Q21" s="726"/>
      <c r="R21" s="726"/>
      <c r="S21" s="726"/>
      <c r="T21" s="726"/>
      <c r="U21" s="726"/>
      <c r="V21" s="726"/>
      <c r="W21" s="726"/>
      <c r="X21" s="726"/>
    </row>
    <row r="22" spans="1:32" ht="24.9" customHeight="1" x14ac:dyDescent="0.25">
      <c r="A22" s="725" t="s">
        <v>35</v>
      </c>
      <c r="B22" s="725"/>
      <c r="C22" s="725"/>
      <c r="D22" s="725"/>
      <c r="E22" s="725"/>
      <c r="F22" s="725"/>
      <c r="G22" s="725"/>
      <c r="H22" s="725"/>
      <c r="I22" s="725"/>
      <c r="J22" s="725"/>
      <c r="K22" s="725"/>
      <c r="L22" s="725"/>
      <c r="M22" s="725"/>
      <c r="N22" s="725"/>
      <c r="O22" s="725"/>
      <c r="P22" s="725"/>
      <c r="Q22" s="725"/>
      <c r="R22" s="725"/>
      <c r="S22" s="725"/>
      <c r="T22" s="725"/>
      <c r="U22" s="725"/>
      <c r="V22" s="725"/>
      <c r="W22" s="725"/>
      <c r="X22" s="725"/>
      <c r="Y22" s="333"/>
      <c r="Z22" s="333"/>
    </row>
    <row r="23" spans="1:32" ht="24.9" customHeight="1" x14ac:dyDescent="0.25">
      <c r="A23" s="724" t="s">
        <v>121</v>
      </c>
      <c r="B23" s="724"/>
      <c r="C23" s="724"/>
      <c r="D23" s="724"/>
      <c r="E23" s="724"/>
      <c r="F23" s="724"/>
      <c r="G23" s="724"/>
      <c r="H23" s="724"/>
      <c r="I23" s="724"/>
      <c r="J23" s="724"/>
      <c r="K23" s="724"/>
      <c r="L23" s="724"/>
      <c r="M23" s="724"/>
      <c r="N23" s="724"/>
      <c r="O23" s="724"/>
      <c r="P23" s="724"/>
      <c r="Q23" s="724"/>
      <c r="R23" s="724"/>
      <c r="S23" s="724"/>
      <c r="T23" s="724"/>
      <c r="U23" s="724"/>
      <c r="V23" s="724"/>
      <c r="W23" s="724"/>
      <c r="X23" s="724"/>
      <c r="Y23" s="334"/>
      <c r="Z23" s="334"/>
    </row>
    <row r="24" spans="1:32" ht="24.9" customHeight="1" x14ac:dyDescent="0.25">
      <c r="A24" s="724" t="s">
        <v>122</v>
      </c>
      <c r="B24" s="724"/>
      <c r="C24" s="724"/>
      <c r="D24" s="724"/>
      <c r="E24" s="724"/>
      <c r="F24" s="724"/>
      <c r="G24" s="724"/>
      <c r="H24" s="724"/>
      <c r="I24" s="724"/>
      <c r="J24" s="724"/>
      <c r="K24" s="724"/>
      <c r="L24" s="724"/>
      <c r="M24" s="724"/>
      <c r="N24" s="724"/>
      <c r="O24" s="724"/>
      <c r="P24" s="724"/>
      <c r="Q24" s="724"/>
      <c r="R24" s="724"/>
      <c r="S24" s="724"/>
      <c r="T24" s="724"/>
      <c r="U24" s="724"/>
      <c r="V24" s="724"/>
      <c r="W24" s="724"/>
      <c r="X24" s="724"/>
      <c r="Y24" s="334"/>
      <c r="Z24" s="334"/>
    </row>
    <row r="25" spans="1:32" ht="24.9" customHeight="1" x14ac:dyDescent="0.25">
      <c r="A25" s="725" t="s">
        <v>36</v>
      </c>
      <c r="B25" s="725"/>
      <c r="C25" s="725"/>
      <c r="D25" s="725"/>
      <c r="E25" s="725"/>
      <c r="F25" s="725"/>
      <c r="G25" s="725"/>
      <c r="H25" s="725"/>
      <c r="I25" s="725"/>
      <c r="J25" s="725"/>
      <c r="K25" s="725"/>
      <c r="L25" s="725"/>
      <c r="M25" s="725"/>
      <c r="N25" s="725"/>
      <c r="O25" s="725"/>
      <c r="P25" s="725"/>
      <c r="Q25" s="725"/>
      <c r="R25" s="725"/>
      <c r="S25" s="725"/>
      <c r="T25" s="725"/>
      <c r="U25" s="725"/>
      <c r="V25" s="725"/>
      <c r="W25" s="725"/>
      <c r="X25" s="725"/>
      <c r="Y25" s="333"/>
      <c r="Z25" s="333"/>
    </row>
    <row r="26" spans="1:32" ht="24.9" customHeight="1" x14ac:dyDescent="0.25">
      <c r="A26" s="726" t="s">
        <v>123</v>
      </c>
      <c r="B26" s="726"/>
      <c r="C26" s="726"/>
      <c r="D26" s="726"/>
      <c r="E26" s="726"/>
      <c r="F26" s="726"/>
      <c r="G26" s="726"/>
      <c r="H26" s="726"/>
      <c r="I26" s="726"/>
      <c r="J26" s="726"/>
      <c r="K26" s="726"/>
      <c r="L26" s="726"/>
      <c r="M26" s="726"/>
      <c r="N26" s="726"/>
      <c r="O26" s="726"/>
      <c r="P26" s="726"/>
      <c r="Q26" s="726"/>
      <c r="R26" s="726"/>
      <c r="S26" s="726"/>
      <c r="T26" s="726"/>
      <c r="U26" s="726"/>
      <c r="V26" s="726"/>
      <c r="W26" s="726"/>
      <c r="X26" s="726"/>
    </row>
    <row r="27" spans="1:32" ht="21.75" customHeight="1" x14ac:dyDescent="0.25">
      <c r="A27" s="725" t="s">
        <v>37</v>
      </c>
      <c r="B27" s="725"/>
      <c r="C27" s="725"/>
      <c r="D27" s="725"/>
      <c r="E27" s="725"/>
      <c r="F27" s="725"/>
      <c r="G27" s="725"/>
      <c r="H27" s="725"/>
      <c r="I27" s="725"/>
      <c r="J27" s="725"/>
      <c r="K27" s="725"/>
      <c r="L27" s="725"/>
      <c r="M27" s="725"/>
      <c r="N27" s="725"/>
      <c r="O27" s="725"/>
      <c r="P27" s="725"/>
      <c r="Q27" s="725"/>
      <c r="R27" s="725"/>
      <c r="S27" s="725"/>
      <c r="T27" s="725"/>
      <c r="U27" s="725"/>
      <c r="V27" s="725"/>
      <c r="W27" s="725"/>
      <c r="X27" s="725"/>
      <c r="Y27" s="333"/>
      <c r="Z27" s="333"/>
    </row>
    <row r="28" spans="1:32" ht="21.75" customHeight="1" x14ac:dyDescent="0.25">
      <c r="A28" s="725" t="s">
        <v>155</v>
      </c>
      <c r="B28" s="725"/>
      <c r="C28" s="725"/>
      <c r="D28" s="725"/>
      <c r="E28" s="725"/>
      <c r="F28" s="725"/>
      <c r="G28" s="725"/>
      <c r="H28" s="725"/>
      <c r="I28" s="725"/>
      <c r="J28" s="725"/>
      <c r="K28" s="725"/>
      <c r="L28" s="725"/>
      <c r="M28" s="725"/>
      <c r="N28" s="725"/>
      <c r="O28" s="725"/>
      <c r="P28" s="725"/>
      <c r="Q28" s="725"/>
      <c r="R28" s="725"/>
      <c r="S28" s="725"/>
      <c r="T28" s="725"/>
      <c r="U28" s="725"/>
      <c r="V28" s="725"/>
      <c r="W28" s="725"/>
      <c r="X28" s="725"/>
      <c r="Y28" s="333"/>
      <c r="Z28" s="333"/>
    </row>
    <row r="29" spans="1:32" s="256" customFormat="1" ht="19.5" customHeight="1" x14ac:dyDescent="0.25">
      <c r="A29" s="772" t="s">
        <v>38</v>
      </c>
      <c r="B29" s="772"/>
      <c r="C29" s="772"/>
      <c r="D29" s="772"/>
      <c r="E29" s="772"/>
      <c r="F29" s="772"/>
      <c r="G29" s="772"/>
      <c r="H29" s="772"/>
      <c r="I29" s="772"/>
      <c r="J29" s="772"/>
      <c r="K29" s="772"/>
      <c r="L29" s="772"/>
      <c r="M29" s="772"/>
      <c r="N29" s="772"/>
      <c r="O29" s="772"/>
      <c r="P29" s="772"/>
      <c r="Q29" s="772"/>
      <c r="R29" s="772"/>
      <c r="S29" s="772"/>
      <c r="T29" s="772"/>
      <c r="U29" s="772"/>
      <c r="V29" s="772"/>
      <c r="W29" s="772"/>
      <c r="X29" s="772"/>
      <c r="Y29" s="335"/>
      <c r="Z29" s="335"/>
      <c r="AA29" s="358"/>
      <c r="AB29" s="359"/>
      <c r="AC29" s="359"/>
      <c r="AD29" s="359"/>
      <c r="AE29" s="359"/>
      <c r="AF29" s="359"/>
    </row>
    <row r="30" spans="1:32" ht="23.25" customHeight="1" x14ac:dyDescent="0.25">
      <c r="A30" s="726" t="s">
        <v>124</v>
      </c>
      <c r="B30" s="726"/>
      <c r="C30" s="726"/>
      <c r="D30" s="726"/>
      <c r="E30" s="726"/>
      <c r="F30" s="726"/>
      <c r="G30" s="726"/>
      <c r="H30" s="726"/>
      <c r="I30" s="726"/>
      <c r="J30" s="726"/>
      <c r="K30" s="726"/>
      <c r="L30" s="726"/>
      <c r="M30" s="726"/>
      <c r="N30" s="726"/>
      <c r="O30" s="726"/>
      <c r="P30" s="726"/>
      <c r="Q30" s="726"/>
      <c r="R30" s="726"/>
      <c r="S30" s="726"/>
      <c r="T30" s="726"/>
      <c r="U30" s="726"/>
      <c r="V30" s="726"/>
      <c r="W30" s="726"/>
      <c r="X30" s="726"/>
    </row>
    <row r="31" spans="1:32" ht="12.75" customHeight="1" x14ac:dyDescent="0.25">
      <c r="H31" s="12"/>
      <c r="I31" s="12"/>
      <c r="J31" s="12"/>
      <c r="K31" s="12"/>
      <c r="L31" s="12"/>
    </row>
    <row r="32" spans="1:32" ht="12.75" customHeight="1" thickBot="1" x14ac:dyDescent="0.3"/>
    <row r="33" spans="1:32" s="258" customFormat="1" ht="20.25" customHeight="1" x14ac:dyDescent="0.25">
      <c r="A33" s="766" t="s">
        <v>91</v>
      </c>
      <c r="B33" s="767"/>
      <c r="C33" s="767"/>
      <c r="D33" s="767"/>
      <c r="E33" s="767"/>
      <c r="F33" s="767"/>
      <c r="G33" s="767"/>
      <c r="H33" s="767"/>
      <c r="I33" s="767"/>
      <c r="J33" s="767"/>
      <c r="K33" s="767"/>
      <c r="L33" s="767"/>
      <c r="M33" s="767"/>
      <c r="N33" s="767"/>
      <c r="O33" s="767"/>
      <c r="P33" s="767"/>
      <c r="Q33" s="767"/>
      <c r="R33" s="767"/>
      <c r="S33" s="767"/>
      <c r="T33" s="767"/>
      <c r="U33" s="767"/>
      <c r="V33" s="767"/>
      <c r="W33" s="767"/>
      <c r="X33" s="768"/>
      <c r="Y33" s="288"/>
      <c r="Z33" s="288"/>
      <c r="AA33" s="360"/>
      <c r="AB33" s="361"/>
      <c r="AC33" s="362"/>
      <c r="AD33" s="362"/>
      <c r="AE33" s="362"/>
      <c r="AF33" s="362"/>
    </row>
    <row r="34" spans="1:32" s="258" customFormat="1" ht="18" customHeight="1" x14ac:dyDescent="0.25">
      <c r="A34" s="782" t="s">
        <v>63</v>
      </c>
      <c r="B34" s="783"/>
      <c r="C34" s="783"/>
      <c r="D34" s="783"/>
      <c r="E34" s="783"/>
      <c r="F34" s="783"/>
      <c r="G34" s="783"/>
      <c r="H34" s="783"/>
      <c r="I34" s="783"/>
      <c r="J34" s="783"/>
      <c r="K34" s="783"/>
      <c r="L34" s="783"/>
      <c r="M34" s="783"/>
      <c r="N34" s="783"/>
      <c r="O34" s="783"/>
      <c r="P34" s="783"/>
      <c r="Q34" s="783"/>
      <c r="R34" s="783"/>
      <c r="S34" s="783"/>
      <c r="T34" s="783"/>
      <c r="U34" s="783"/>
      <c r="V34" s="783"/>
      <c r="W34" s="783"/>
      <c r="X34" s="784"/>
      <c r="Y34" s="296"/>
      <c r="Z34" s="296"/>
      <c r="AA34" s="360"/>
      <c r="AB34" s="361"/>
      <c r="AC34" s="362"/>
      <c r="AD34" s="362"/>
      <c r="AE34" s="362"/>
      <c r="AF34" s="362"/>
    </row>
    <row r="35" spans="1:32" s="44" customFormat="1" ht="20.25" customHeight="1" x14ac:dyDescent="0.25">
      <c r="A35" s="434" t="s">
        <v>16</v>
      </c>
      <c r="B35" s="798" t="s">
        <v>41</v>
      </c>
      <c r="C35" s="799"/>
      <c r="D35" s="800"/>
      <c r="E35" s="776" t="s">
        <v>33</v>
      </c>
      <c r="F35" s="777"/>
      <c r="G35" s="778"/>
      <c r="H35" s="769" t="s">
        <v>14</v>
      </c>
      <c r="I35" s="770"/>
      <c r="J35" s="770"/>
      <c r="K35" s="770"/>
      <c r="L35" s="771"/>
      <c r="M35" s="313"/>
      <c r="N35" s="313"/>
      <c r="O35" s="313"/>
      <c r="P35" s="313"/>
      <c r="Q35" s="283"/>
      <c r="R35" s="313" t="s">
        <v>39</v>
      </c>
      <c r="S35" s="745" t="s">
        <v>64</v>
      </c>
      <c r="T35" s="746"/>
      <c r="U35" s="746"/>
      <c r="V35" s="746"/>
      <c r="W35" s="746"/>
      <c r="X35" s="761" t="s">
        <v>18</v>
      </c>
      <c r="Y35" s="294"/>
      <c r="Z35" s="294"/>
      <c r="AA35" s="363"/>
      <c r="AB35" s="364"/>
      <c r="AC35" s="365"/>
      <c r="AD35" s="365"/>
      <c r="AE35" s="365"/>
      <c r="AF35" s="365"/>
    </row>
    <row r="36" spans="1:32" ht="20.25" customHeight="1" thickBot="1" x14ac:dyDescent="0.3">
      <c r="A36" s="434" t="s">
        <v>15</v>
      </c>
      <c r="B36" s="769"/>
      <c r="C36" s="770"/>
      <c r="D36" s="771"/>
      <c r="E36" s="745"/>
      <c r="F36" s="746"/>
      <c r="G36" s="779"/>
      <c r="H36" s="265">
        <v>1</v>
      </c>
      <c r="I36" s="50">
        <v>2</v>
      </c>
      <c r="J36" s="265">
        <v>3</v>
      </c>
      <c r="K36" s="265">
        <v>4</v>
      </c>
      <c r="L36" s="50">
        <v>5</v>
      </c>
      <c r="M36" s="314"/>
      <c r="N36" s="314"/>
      <c r="O36" s="314"/>
      <c r="P36" s="314"/>
      <c r="Q36" s="315"/>
      <c r="R36" s="286" t="s">
        <v>40</v>
      </c>
      <c r="S36" s="399">
        <v>1</v>
      </c>
      <c r="T36" s="399">
        <v>2</v>
      </c>
      <c r="U36" s="399">
        <v>3</v>
      </c>
      <c r="V36" s="399">
        <v>4</v>
      </c>
      <c r="W36" s="400">
        <v>5</v>
      </c>
      <c r="X36" s="762"/>
      <c r="Y36" s="294"/>
      <c r="Z36" s="294"/>
      <c r="AA36" s="363"/>
      <c r="AB36" s="364"/>
    </row>
    <row r="37" spans="1:32" ht="102" customHeight="1" x14ac:dyDescent="0.25">
      <c r="A37" s="643"/>
      <c r="B37" s="773"/>
      <c r="C37" s="774"/>
      <c r="D37" s="775"/>
      <c r="E37" s="730"/>
      <c r="F37" s="731"/>
      <c r="G37" s="732"/>
      <c r="H37" s="562"/>
      <c r="I37" s="563"/>
      <c r="J37" s="562"/>
      <c r="K37" s="562"/>
      <c r="L37" s="563"/>
      <c r="M37" s="564"/>
      <c r="N37" s="564"/>
      <c r="O37" s="564"/>
      <c r="P37" s="564"/>
      <c r="Q37" s="564"/>
      <c r="R37" s="565"/>
      <c r="S37" s="566"/>
      <c r="T37" s="566"/>
      <c r="U37" s="566"/>
      <c r="V37" s="566"/>
      <c r="W37" s="566"/>
      <c r="X37" s="453">
        <f xml:space="preserve"> R37*AF37</f>
        <v>0</v>
      </c>
      <c r="Y37" s="287"/>
      <c r="Z37" s="287"/>
      <c r="AA37" s="366">
        <f xml:space="preserve"> IF(S37="X",1,0)</f>
        <v>0</v>
      </c>
      <c r="AB37" s="367">
        <f xml:space="preserve"> IF(T37="X",2,0)</f>
        <v>0</v>
      </c>
      <c r="AC37" s="367">
        <f xml:space="preserve"> IF(U37="X",3,0)</f>
        <v>0</v>
      </c>
      <c r="AD37" s="367">
        <f xml:space="preserve"> IF(V37="X",4,0)</f>
        <v>0</v>
      </c>
      <c r="AE37" s="367">
        <f xml:space="preserve"> IF(W37="X",5,0)</f>
        <v>0</v>
      </c>
      <c r="AF37" s="368">
        <f>SUM(AA37:AE37)</f>
        <v>0</v>
      </c>
    </row>
    <row r="38" spans="1:32" ht="102" customHeight="1" x14ac:dyDescent="0.25">
      <c r="A38" s="644"/>
      <c r="B38" s="661"/>
      <c r="C38" s="662"/>
      <c r="D38" s="663"/>
      <c r="E38" s="680"/>
      <c r="F38" s="681"/>
      <c r="G38" s="682"/>
      <c r="H38" s="563"/>
      <c r="I38" s="563"/>
      <c r="J38" s="563"/>
      <c r="K38" s="563"/>
      <c r="L38" s="563"/>
      <c r="M38" s="564"/>
      <c r="N38" s="564"/>
      <c r="O38" s="564"/>
      <c r="P38" s="564"/>
      <c r="Q38" s="564"/>
      <c r="R38" s="565"/>
      <c r="S38" s="566"/>
      <c r="T38" s="566"/>
      <c r="U38" s="566"/>
      <c r="V38" s="566"/>
      <c r="W38" s="566"/>
      <c r="X38" s="453">
        <f xml:space="preserve"> R38*AF38</f>
        <v>0</v>
      </c>
      <c r="Y38" s="287"/>
      <c r="Z38" s="287"/>
      <c r="AA38" s="366">
        <f xml:space="preserve"> IF(S38="X",1,0)</f>
        <v>0</v>
      </c>
      <c r="AB38" s="367">
        <f xml:space="preserve"> IF(T38="X",2,0)</f>
        <v>0</v>
      </c>
      <c r="AC38" s="367">
        <f xml:space="preserve"> IF(U38="X",3,0)</f>
        <v>0</v>
      </c>
      <c r="AD38" s="367">
        <f xml:space="preserve"> IF(V38="X",4,0)</f>
        <v>0</v>
      </c>
      <c r="AE38" s="367">
        <f xml:space="preserve"> IF(W38="X",5,0)</f>
        <v>0</v>
      </c>
      <c r="AF38" s="368">
        <f>SUM(AA38:AE38)</f>
        <v>0</v>
      </c>
    </row>
    <row r="39" spans="1:32" ht="102" customHeight="1" x14ac:dyDescent="0.25">
      <c r="A39" s="644"/>
      <c r="B39" s="742"/>
      <c r="C39" s="743"/>
      <c r="D39" s="744"/>
      <c r="E39" s="757"/>
      <c r="F39" s="758"/>
      <c r="G39" s="759"/>
      <c r="H39" s="563"/>
      <c r="I39" s="563"/>
      <c r="J39" s="563"/>
      <c r="K39" s="563"/>
      <c r="L39" s="563"/>
      <c r="M39" s="564"/>
      <c r="N39" s="564"/>
      <c r="O39" s="564"/>
      <c r="P39" s="564"/>
      <c r="Q39" s="564"/>
      <c r="R39" s="565"/>
      <c r="S39" s="566"/>
      <c r="T39" s="566"/>
      <c r="U39" s="566"/>
      <c r="V39" s="566"/>
      <c r="W39" s="566"/>
      <c r="X39" s="497">
        <f xml:space="preserve"> R39*AF39</f>
        <v>0</v>
      </c>
      <c r="Y39" s="287"/>
      <c r="Z39" s="287"/>
      <c r="AA39" s="366">
        <f t="shared" ref="AA39:AA54" si="0" xml:space="preserve"> IF(S39="X",1,0)</f>
        <v>0</v>
      </c>
      <c r="AB39" s="367">
        <f t="shared" ref="AB39:AB54" si="1" xml:space="preserve"> IF(T39="X",2,0)</f>
        <v>0</v>
      </c>
      <c r="AC39" s="367">
        <f t="shared" ref="AC39:AC54" si="2" xml:space="preserve"> IF(U39="X",3,0)</f>
        <v>0</v>
      </c>
      <c r="AD39" s="367">
        <f t="shared" ref="AD39:AD54" si="3" xml:space="preserve"> IF(V39="X",4,0)</f>
        <v>0</v>
      </c>
      <c r="AE39" s="367">
        <f t="shared" ref="AE39:AE54" si="4" xml:space="preserve"> IF(W39="X",5,0)</f>
        <v>0</v>
      </c>
      <c r="AF39" s="368">
        <f t="shared" ref="AF39:AF54" si="5">SUM(AA39:AE39)</f>
        <v>0</v>
      </c>
    </row>
    <row r="40" spans="1:32" ht="102" customHeight="1" x14ac:dyDescent="0.25">
      <c r="A40" s="645"/>
      <c r="B40" s="742"/>
      <c r="C40" s="743"/>
      <c r="D40" s="744"/>
      <c r="E40" s="757"/>
      <c r="F40" s="758"/>
      <c r="G40" s="759"/>
      <c r="H40" s="563"/>
      <c r="I40" s="563"/>
      <c r="J40" s="563"/>
      <c r="K40" s="563"/>
      <c r="L40" s="563"/>
      <c r="M40" s="564"/>
      <c r="N40" s="564"/>
      <c r="O40" s="564"/>
      <c r="P40" s="564"/>
      <c r="Q40" s="564"/>
      <c r="R40" s="565"/>
      <c r="S40" s="566"/>
      <c r="T40" s="566"/>
      <c r="U40" s="566"/>
      <c r="V40" s="566"/>
      <c r="W40" s="566"/>
      <c r="X40" s="497">
        <f t="shared" ref="X40:X54" si="6" xml:space="preserve"> R40*AF40</f>
        <v>0</v>
      </c>
      <c r="Y40" s="287"/>
      <c r="Z40" s="287"/>
      <c r="AA40" s="366">
        <f t="shared" si="0"/>
        <v>0</v>
      </c>
      <c r="AB40" s="367">
        <f t="shared" si="1"/>
        <v>0</v>
      </c>
      <c r="AC40" s="367">
        <f t="shared" si="2"/>
        <v>0</v>
      </c>
      <c r="AD40" s="367">
        <f t="shared" si="3"/>
        <v>0</v>
      </c>
      <c r="AE40" s="367">
        <f t="shared" si="4"/>
        <v>0</v>
      </c>
      <c r="AF40" s="368">
        <f t="shared" si="5"/>
        <v>0</v>
      </c>
    </row>
    <row r="41" spans="1:32" ht="102" customHeight="1" x14ac:dyDescent="0.25">
      <c r="A41" s="645"/>
      <c r="B41" s="742"/>
      <c r="C41" s="743"/>
      <c r="D41" s="744"/>
      <c r="E41" s="757"/>
      <c r="F41" s="758"/>
      <c r="G41" s="759"/>
      <c r="H41" s="563"/>
      <c r="I41" s="563"/>
      <c r="J41" s="563"/>
      <c r="K41" s="563"/>
      <c r="L41" s="563"/>
      <c r="M41" s="564"/>
      <c r="N41" s="564"/>
      <c r="O41" s="564"/>
      <c r="P41" s="564"/>
      <c r="Q41" s="564"/>
      <c r="R41" s="565"/>
      <c r="S41" s="566"/>
      <c r="T41" s="566"/>
      <c r="U41" s="566"/>
      <c r="V41" s="566"/>
      <c r="W41" s="566"/>
      <c r="X41" s="497">
        <f t="shared" si="6"/>
        <v>0</v>
      </c>
      <c r="Y41" s="287"/>
      <c r="Z41" s="287"/>
      <c r="AA41" s="366">
        <f t="shared" si="0"/>
        <v>0</v>
      </c>
      <c r="AB41" s="367">
        <f t="shared" si="1"/>
        <v>0</v>
      </c>
      <c r="AC41" s="367">
        <f t="shared" si="2"/>
        <v>0</v>
      </c>
      <c r="AD41" s="367">
        <f t="shared" si="3"/>
        <v>0</v>
      </c>
      <c r="AE41" s="367">
        <f t="shared" si="4"/>
        <v>0</v>
      </c>
      <c r="AF41" s="368">
        <f t="shared" si="5"/>
        <v>0</v>
      </c>
    </row>
    <row r="42" spans="1:32" ht="102" customHeight="1" thickBot="1" x14ac:dyDescent="0.3">
      <c r="A42" s="646"/>
      <c r="B42" s="721"/>
      <c r="C42" s="722"/>
      <c r="D42" s="723"/>
      <c r="E42" s="785"/>
      <c r="F42" s="786"/>
      <c r="G42" s="787"/>
      <c r="H42" s="567"/>
      <c r="I42" s="567"/>
      <c r="J42" s="567"/>
      <c r="K42" s="567"/>
      <c r="L42" s="567"/>
      <c r="M42" s="568"/>
      <c r="N42" s="568"/>
      <c r="O42" s="568"/>
      <c r="P42" s="568"/>
      <c r="Q42" s="568"/>
      <c r="R42" s="569"/>
      <c r="S42" s="570"/>
      <c r="T42" s="570"/>
      <c r="U42" s="570"/>
      <c r="V42" s="570"/>
      <c r="W42" s="570"/>
      <c r="X42" s="497">
        <f t="shared" si="6"/>
        <v>0</v>
      </c>
      <c r="Y42" s="287"/>
      <c r="Z42" s="287"/>
      <c r="AA42" s="366">
        <f t="shared" si="0"/>
        <v>0</v>
      </c>
      <c r="AB42" s="367">
        <f t="shared" si="1"/>
        <v>0</v>
      </c>
      <c r="AC42" s="367">
        <f t="shared" si="2"/>
        <v>0</v>
      </c>
      <c r="AD42" s="367">
        <f t="shared" si="3"/>
        <v>0</v>
      </c>
      <c r="AE42" s="367">
        <f t="shared" si="4"/>
        <v>0</v>
      </c>
      <c r="AF42" s="368">
        <f t="shared" si="5"/>
        <v>0</v>
      </c>
    </row>
    <row r="43" spans="1:32" s="258" customFormat="1" ht="28.5" customHeight="1" thickBot="1" x14ac:dyDescent="0.3">
      <c r="A43" s="401"/>
      <c r="B43" s="789"/>
      <c r="C43" s="790"/>
      <c r="D43" s="791"/>
      <c r="E43" s="792" t="s">
        <v>3</v>
      </c>
      <c r="F43" s="793"/>
      <c r="G43" s="794"/>
      <c r="H43" s="571"/>
      <c r="I43" s="571"/>
      <c r="J43" s="571"/>
      <c r="K43" s="571"/>
      <c r="L43" s="571"/>
      <c r="M43" s="472">
        <f>IF(H43="X",1,0)</f>
        <v>0</v>
      </c>
      <c r="N43" s="472">
        <f>IF(I43="X",2,0)</f>
        <v>0</v>
      </c>
      <c r="O43" s="472">
        <f>IF(J43="X",3,0)</f>
        <v>0</v>
      </c>
      <c r="P43" s="472">
        <f>IF(K43="X",4,0)</f>
        <v>0</v>
      </c>
      <c r="Q43" s="446">
        <f>IF(L43="X",5,0)</f>
        <v>0</v>
      </c>
      <c r="R43" s="473">
        <f>SUM(R37:R42)</f>
        <v>0</v>
      </c>
      <c r="S43" s="474"/>
      <c r="T43" s="472"/>
      <c r="U43" s="472"/>
      <c r="V43" s="472"/>
      <c r="W43" s="472"/>
      <c r="X43" s="475">
        <f>SUM(X37:X42)</f>
        <v>0</v>
      </c>
      <c r="Y43" s="296"/>
      <c r="Z43" s="296"/>
      <c r="AA43" s="360"/>
      <c r="AB43" s="361"/>
      <c r="AC43" s="362"/>
      <c r="AD43" s="362"/>
      <c r="AE43" s="362"/>
      <c r="AF43" s="362"/>
    </row>
    <row r="44" spans="1:32" s="258" customFormat="1" ht="21" customHeight="1" x14ac:dyDescent="0.25">
      <c r="A44" s="12"/>
      <c r="B44" s="12"/>
      <c r="C44" s="12"/>
      <c r="D44" s="12"/>
      <c r="E44" s="454"/>
      <c r="F44" s="454"/>
      <c r="G44" s="454"/>
      <c r="H44" s="455"/>
      <c r="I44" s="455"/>
      <c r="J44" s="455"/>
      <c r="K44" s="455"/>
      <c r="L44" s="455"/>
      <c r="M44" s="406"/>
      <c r="N44" s="406"/>
      <c r="O44" s="406"/>
      <c r="P44" s="406"/>
      <c r="Q44" s="406"/>
      <c r="R44" s="456"/>
      <c r="S44" s="406"/>
      <c r="T44" s="406"/>
      <c r="U44" s="406"/>
      <c r="V44" s="406"/>
      <c r="W44" s="406"/>
      <c r="X44" s="457"/>
      <c r="Y44" s="296"/>
      <c r="Z44" s="296"/>
      <c r="AA44" s="360"/>
      <c r="AB44" s="361"/>
      <c r="AC44" s="362"/>
      <c r="AD44" s="362"/>
      <c r="AE44" s="362"/>
      <c r="AF44" s="362"/>
    </row>
    <row r="45" spans="1:32" s="258" customFormat="1" ht="34.5" customHeight="1" thickBot="1" x14ac:dyDescent="0.3">
      <c r="A45" s="458"/>
      <c r="B45" s="458"/>
      <c r="C45" s="458"/>
      <c r="D45" s="458"/>
      <c r="E45" s="458"/>
      <c r="F45" s="458"/>
      <c r="G45" s="458"/>
      <c r="H45" s="458"/>
      <c r="I45" s="458"/>
      <c r="J45" s="458"/>
      <c r="K45" s="458"/>
      <c r="L45" s="458"/>
      <c r="M45" s="458"/>
      <c r="N45" s="458"/>
      <c r="O45" s="458"/>
      <c r="P45" s="458"/>
      <c r="Q45" s="458"/>
      <c r="R45" s="458"/>
      <c r="S45" s="458"/>
      <c r="T45" s="458"/>
      <c r="U45" s="458"/>
      <c r="V45" s="458"/>
      <c r="W45" s="458"/>
      <c r="X45" s="458"/>
      <c r="Y45" s="296"/>
      <c r="Z45" s="296"/>
      <c r="AA45" s="360"/>
      <c r="AB45" s="361"/>
      <c r="AC45" s="362"/>
      <c r="AD45" s="362"/>
      <c r="AE45" s="362"/>
      <c r="AF45" s="362"/>
    </row>
    <row r="46" spans="1:32" s="267" customFormat="1" ht="21" customHeight="1" x14ac:dyDescent="0.25">
      <c r="A46" s="509" t="s">
        <v>105</v>
      </c>
      <c r="B46" s="510"/>
      <c r="C46" s="510"/>
      <c r="D46" s="510"/>
      <c r="E46" s="510"/>
      <c r="F46" s="510"/>
      <c r="G46" s="510"/>
      <c r="H46" s="510"/>
      <c r="I46" s="510"/>
      <c r="J46" s="510"/>
      <c r="K46" s="510"/>
      <c r="L46" s="510"/>
      <c r="M46" s="510"/>
      <c r="N46" s="510"/>
      <c r="O46" s="510"/>
      <c r="P46" s="510"/>
      <c r="Q46" s="510"/>
      <c r="R46" s="510"/>
      <c r="S46" s="510"/>
      <c r="T46" s="510"/>
      <c r="U46" s="510"/>
      <c r="V46" s="510"/>
      <c r="W46" s="510"/>
      <c r="X46" s="511"/>
      <c r="Y46" s="292"/>
      <c r="Z46" s="292"/>
      <c r="AA46" s="512"/>
      <c r="AB46" s="513"/>
      <c r="AC46" s="385"/>
      <c r="AD46" s="385"/>
      <c r="AE46" s="385"/>
      <c r="AF46" s="385"/>
    </row>
    <row r="47" spans="1:32" s="44" customFormat="1" ht="24" customHeight="1" x14ac:dyDescent="0.25">
      <c r="A47" s="434" t="s">
        <v>16</v>
      </c>
      <c r="B47" s="798" t="s">
        <v>41</v>
      </c>
      <c r="C47" s="799"/>
      <c r="D47" s="800"/>
      <c r="E47" s="776" t="s">
        <v>33</v>
      </c>
      <c r="F47" s="777"/>
      <c r="G47" s="778"/>
      <c r="H47" s="769" t="s">
        <v>14</v>
      </c>
      <c r="I47" s="770"/>
      <c r="J47" s="770"/>
      <c r="K47" s="770"/>
      <c r="L47" s="771"/>
      <c r="M47" s="313"/>
      <c r="N47" s="313"/>
      <c r="O47" s="313"/>
      <c r="P47" s="313"/>
      <c r="Q47" s="283"/>
      <c r="R47" s="313" t="s">
        <v>39</v>
      </c>
      <c r="S47" s="745" t="s">
        <v>64</v>
      </c>
      <c r="T47" s="746"/>
      <c r="U47" s="746"/>
      <c r="V47" s="746"/>
      <c r="W47" s="746"/>
      <c r="X47" s="804" t="s">
        <v>18</v>
      </c>
      <c r="Y47" s="294"/>
      <c r="Z47" s="294"/>
      <c r="AA47" s="363"/>
      <c r="AB47" s="364"/>
      <c r="AC47" s="365"/>
      <c r="AD47" s="365"/>
      <c r="AE47" s="365"/>
      <c r="AF47" s="365"/>
    </row>
    <row r="48" spans="1:32" ht="20.25" customHeight="1" thickBot="1" x14ac:dyDescent="0.3">
      <c r="A48" s="434" t="s">
        <v>15</v>
      </c>
      <c r="B48" s="769"/>
      <c r="C48" s="770"/>
      <c r="D48" s="771"/>
      <c r="E48" s="745"/>
      <c r="F48" s="746"/>
      <c r="G48" s="779"/>
      <c r="H48" s="50">
        <v>1</v>
      </c>
      <c r="I48" s="50">
        <v>2</v>
      </c>
      <c r="J48" s="50">
        <v>3</v>
      </c>
      <c r="K48" s="50">
        <v>4</v>
      </c>
      <c r="L48" s="50">
        <v>5</v>
      </c>
      <c r="M48" s="314"/>
      <c r="N48" s="314"/>
      <c r="O48" s="314"/>
      <c r="P48" s="314"/>
      <c r="Q48" s="315"/>
      <c r="R48" s="286" t="s">
        <v>40</v>
      </c>
      <c r="S48" s="399">
        <v>1</v>
      </c>
      <c r="T48" s="399">
        <v>2</v>
      </c>
      <c r="U48" s="399">
        <v>3</v>
      </c>
      <c r="V48" s="399">
        <v>4</v>
      </c>
      <c r="W48" s="400">
        <v>5</v>
      </c>
      <c r="X48" s="762"/>
      <c r="Y48" s="294"/>
      <c r="Z48" s="294"/>
      <c r="AA48" s="363"/>
      <c r="AB48" s="364"/>
    </row>
    <row r="49" spans="1:32" ht="104.25" customHeight="1" x14ac:dyDescent="0.25">
      <c r="A49" s="645"/>
      <c r="B49" s="742"/>
      <c r="C49" s="703"/>
      <c r="D49" s="788"/>
      <c r="E49" s="757"/>
      <c r="F49" s="802"/>
      <c r="G49" s="803"/>
      <c r="H49" s="572"/>
      <c r="I49" s="572"/>
      <c r="J49" s="572"/>
      <c r="K49" s="572"/>
      <c r="L49" s="572"/>
      <c r="M49" s="573"/>
      <c r="N49" s="573"/>
      <c r="O49" s="573"/>
      <c r="P49" s="573"/>
      <c r="Q49" s="573"/>
      <c r="R49" s="565"/>
      <c r="S49" s="566"/>
      <c r="T49" s="566"/>
      <c r="U49" s="566"/>
      <c r="V49" s="566"/>
      <c r="W49" s="566"/>
      <c r="X49" s="495">
        <f t="shared" si="6"/>
        <v>0</v>
      </c>
      <c r="Y49" s="287"/>
      <c r="Z49" s="287"/>
      <c r="AA49" s="366">
        <f t="shared" si="0"/>
        <v>0</v>
      </c>
      <c r="AB49" s="367">
        <f t="shared" si="1"/>
        <v>0</v>
      </c>
      <c r="AC49" s="367">
        <f t="shared" si="2"/>
        <v>0</v>
      </c>
      <c r="AD49" s="367">
        <f t="shared" si="3"/>
        <v>0</v>
      </c>
      <c r="AE49" s="367">
        <f t="shared" si="4"/>
        <v>0</v>
      </c>
      <c r="AF49" s="368">
        <f t="shared" si="5"/>
        <v>0</v>
      </c>
    </row>
    <row r="50" spans="1:32" ht="104.25" customHeight="1" x14ac:dyDescent="0.25">
      <c r="A50" s="645"/>
      <c r="B50" s="742"/>
      <c r="C50" s="703"/>
      <c r="D50" s="788"/>
      <c r="E50" s="757"/>
      <c r="F50" s="802"/>
      <c r="G50" s="803"/>
      <c r="H50" s="572"/>
      <c r="I50" s="572"/>
      <c r="J50" s="572"/>
      <c r="K50" s="572"/>
      <c r="L50" s="572"/>
      <c r="M50" s="573"/>
      <c r="N50" s="573"/>
      <c r="O50" s="573"/>
      <c r="P50" s="573"/>
      <c r="Q50" s="573"/>
      <c r="R50" s="565"/>
      <c r="S50" s="566"/>
      <c r="T50" s="566"/>
      <c r="U50" s="566"/>
      <c r="V50" s="566"/>
      <c r="W50" s="566"/>
      <c r="X50" s="496">
        <f xml:space="preserve"> R50*AF50</f>
        <v>0</v>
      </c>
      <c r="Y50" s="287"/>
      <c r="Z50" s="287"/>
      <c r="AA50" s="366">
        <f xml:space="preserve"> IF(S50="X",1,0)</f>
        <v>0</v>
      </c>
      <c r="AB50" s="367">
        <f xml:space="preserve"> IF(T50="X",2,0)</f>
        <v>0</v>
      </c>
      <c r="AC50" s="367">
        <f xml:space="preserve"> IF(U50="X",3,0)</f>
        <v>0</v>
      </c>
      <c r="AD50" s="367">
        <f xml:space="preserve"> IF(V50="X",4,0)</f>
        <v>0</v>
      </c>
      <c r="AE50" s="367">
        <f xml:space="preserve"> IF(W50="X",5,0)</f>
        <v>0</v>
      </c>
      <c r="AF50" s="368">
        <f>SUM(AA50:AE50)</f>
        <v>0</v>
      </c>
    </row>
    <row r="51" spans="1:32" ht="104.25" customHeight="1" x14ac:dyDescent="0.25">
      <c r="A51" s="645"/>
      <c r="B51" s="659"/>
      <c r="C51" s="658"/>
      <c r="D51" s="664"/>
      <c r="E51" s="660"/>
      <c r="F51" s="665"/>
      <c r="G51" s="666"/>
      <c r="H51" s="572"/>
      <c r="I51" s="572"/>
      <c r="J51" s="572"/>
      <c r="K51" s="572"/>
      <c r="L51" s="572"/>
      <c r="M51" s="573"/>
      <c r="N51" s="573"/>
      <c r="O51" s="573"/>
      <c r="P51" s="573"/>
      <c r="Q51" s="573"/>
      <c r="R51" s="565"/>
      <c r="S51" s="566"/>
      <c r="T51" s="566"/>
      <c r="U51" s="566"/>
      <c r="V51" s="566"/>
      <c r="W51" s="566"/>
      <c r="X51" s="496">
        <f xml:space="preserve"> R51*AF51</f>
        <v>0</v>
      </c>
      <c r="Y51" s="287"/>
      <c r="Z51" s="287"/>
      <c r="AA51" s="366">
        <f xml:space="preserve"> IF(S51="X",1,0)</f>
        <v>0</v>
      </c>
      <c r="AB51" s="367">
        <f xml:space="preserve"> IF(T51="X",2,0)</f>
        <v>0</v>
      </c>
      <c r="AC51" s="367">
        <f xml:space="preserve"> IF(U51="X",3,0)</f>
        <v>0</v>
      </c>
      <c r="AD51" s="367">
        <f xml:space="preserve"> IF(V51="X",4,0)</f>
        <v>0</v>
      </c>
      <c r="AE51" s="367">
        <f xml:space="preserve"> IF(W51="X",5,0)</f>
        <v>0</v>
      </c>
      <c r="AF51" s="368">
        <f>SUM(AA51:AE51)</f>
        <v>0</v>
      </c>
    </row>
    <row r="52" spans="1:32" ht="105.75" customHeight="1" x14ac:dyDescent="0.25">
      <c r="A52" s="645"/>
      <c r="B52" s="742"/>
      <c r="C52" s="703"/>
      <c r="D52" s="788"/>
      <c r="E52" s="757"/>
      <c r="F52" s="802"/>
      <c r="G52" s="803"/>
      <c r="H52" s="572"/>
      <c r="I52" s="572"/>
      <c r="J52" s="572"/>
      <c r="K52" s="572"/>
      <c r="L52" s="572"/>
      <c r="M52" s="573"/>
      <c r="N52" s="573"/>
      <c r="O52" s="573"/>
      <c r="P52" s="573"/>
      <c r="Q52" s="573"/>
      <c r="R52" s="565"/>
      <c r="S52" s="566"/>
      <c r="T52" s="566"/>
      <c r="U52" s="566"/>
      <c r="V52" s="566"/>
      <c r="W52" s="566"/>
      <c r="X52" s="496">
        <f t="shared" si="6"/>
        <v>0</v>
      </c>
      <c r="Y52" s="287"/>
      <c r="Z52" s="287"/>
      <c r="AA52" s="366">
        <f xml:space="preserve"> IF(S52="X",1,0)</f>
        <v>0</v>
      </c>
      <c r="AB52" s="367">
        <f xml:space="preserve"> IF(T52="X",2,0)</f>
        <v>0</v>
      </c>
      <c r="AC52" s="367">
        <f xml:space="preserve"> IF(U52="X",3,0)</f>
        <v>0</v>
      </c>
      <c r="AD52" s="367">
        <f xml:space="preserve"> IF(V52="X",4,0)</f>
        <v>0</v>
      </c>
      <c r="AE52" s="367">
        <f xml:space="preserve"> IF(W52="X",5,0)</f>
        <v>0</v>
      </c>
      <c r="AF52" s="368">
        <f>SUM(AA52:AE52)</f>
        <v>0</v>
      </c>
    </row>
    <row r="53" spans="1:32" ht="93" customHeight="1" x14ac:dyDescent="0.25">
      <c r="A53" s="645"/>
      <c r="B53" s="742"/>
      <c r="C53" s="703"/>
      <c r="D53" s="788"/>
      <c r="E53" s="757"/>
      <c r="F53" s="802"/>
      <c r="G53" s="803"/>
      <c r="H53" s="572"/>
      <c r="I53" s="572"/>
      <c r="J53" s="572"/>
      <c r="K53" s="572"/>
      <c r="L53" s="572"/>
      <c r="M53" s="573"/>
      <c r="N53" s="573"/>
      <c r="O53" s="573"/>
      <c r="P53" s="573"/>
      <c r="Q53" s="573"/>
      <c r="R53" s="565"/>
      <c r="S53" s="566"/>
      <c r="T53" s="566"/>
      <c r="U53" s="566"/>
      <c r="V53" s="566"/>
      <c r="W53" s="566"/>
      <c r="X53" s="496">
        <f t="shared" si="6"/>
        <v>0</v>
      </c>
      <c r="Y53" s="287"/>
      <c r="Z53" s="287"/>
      <c r="AA53" s="366">
        <f t="shared" si="0"/>
        <v>0</v>
      </c>
      <c r="AB53" s="367">
        <f t="shared" si="1"/>
        <v>0</v>
      </c>
      <c r="AC53" s="367">
        <f t="shared" si="2"/>
        <v>0</v>
      </c>
      <c r="AD53" s="367">
        <f t="shared" si="3"/>
        <v>0</v>
      </c>
      <c r="AE53" s="367">
        <f t="shared" si="4"/>
        <v>0</v>
      </c>
      <c r="AF53" s="368">
        <f t="shared" si="5"/>
        <v>0</v>
      </c>
    </row>
    <row r="54" spans="1:32" ht="93" customHeight="1" x14ac:dyDescent="0.25">
      <c r="A54" s="645"/>
      <c r="B54" s="742"/>
      <c r="C54" s="703"/>
      <c r="D54" s="788"/>
      <c r="E54" s="757"/>
      <c r="F54" s="802"/>
      <c r="G54" s="803"/>
      <c r="H54" s="574"/>
      <c r="I54" s="574"/>
      <c r="J54" s="574"/>
      <c r="K54" s="574"/>
      <c r="L54" s="574"/>
      <c r="M54" s="575"/>
      <c r="N54" s="575"/>
      <c r="O54" s="575"/>
      <c r="P54" s="575"/>
      <c r="Q54" s="575"/>
      <c r="R54" s="565"/>
      <c r="S54" s="566"/>
      <c r="T54" s="576"/>
      <c r="U54" s="576"/>
      <c r="V54" s="576"/>
      <c r="W54" s="566"/>
      <c r="X54" s="496">
        <f t="shared" si="6"/>
        <v>0</v>
      </c>
      <c r="Y54" s="287"/>
      <c r="Z54" s="287"/>
      <c r="AA54" s="366">
        <f t="shared" si="0"/>
        <v>0</v>
      </c>
      <c r="AB54" s="367">
        <f t="shared" si="1"/>
        <v>0</v>
      </c>
      <c r="AC54" s="367">
        <f t="shared" si="2"/>
        <v>0</v>
      </c>
      <c r="AD54" s="367">
        <f t="shared" si="3"/>
        <v>0</v>
      </c>
      <c r="AE54" s="367">
        <f t="shared" si="4"/>
        <v>0</v>
      </c>
      <c r="AF54" s="368">
        <f t="shared" si="5"/>
        <v>0</v>
      </c>
    </row>
    <row r="55" spans="1:32" ht="26.25" customHeight="1" thickBot="1" x14ac:dyDescent="0.3">
      <c r="A55" s="401"/>
      <c r="B55" s="789"/>
      <c r="C55" s="790"/>
      <c r="D55" s="791"/>
      <c r="E55" s="792" t="s">
        <v>108</v>
      </c>
      <c r="F55" s="793"/>
      <c r="G55" s="794"/>
      <c r="H55" s="571"/>
      <c r="I55" s="571"/>
      <c r="J55" s="571"/>
      <c r="K55" s="571"/>
      <c r="L55" s="571"/>
      <c r="M55" s="402">
        <f>IF(H55="X",1,0)</f>
        <v>0</v>
      </c>
      <c r="N55" s="402">
        <f>IF(I55="X",2,0)</f>
        <v>0</v>
      </c>
      <c r="O55" s="402">
        <f>IF(J55="X",3,0)</f>
        <v>0</v>
      </c>
      <c r="P55" s="402">
        <f>IF(K55="X",4,0)</f>
        <v>0</v>
      </c>
      <c r="Q55" s="403">
        <f>IF(L55="X",5,0)</f>
        <v>0</v>
      </c>
      <c r="R55" s="470">
        <f>SUM(R43,R49:R54)</f>
        <v>0</v>
      </c>
      <c r="S55" s="404"/>
      <c r="T55" s="402"/>
      <c r="U55" s="402"/>
      <c r="V55" s="402"/>
      <c r="W55" s="402"/>
      <c r="X55" s="471">
        <f>SUM(X43,X49:X54)</f>
        <v>0</v>
      </c>
      <c r="Y55" s="287"/>
      <c r="Z55" s="287"/>
      <c r="AA55" s="369"/>
      <c r="AB55" s="370"/>
    </row>
    <row r="56" spans="1:32" ht="9.75" customHeight="1" x14ac:dyDescent="0.25">
      <c r="E56" s="405"/>
      <c r="F56" s="405"/>
      <c r="G56" s="406"/>
      <c r="H56" s="407"/>
      <c r="I56" s="407"/>
      <c r="J56" s="407"/>
      <c r="K56" s="407"/>
      <c r="L56" s="407"/>
      <c r="M56" s="406"/>
      <c r="N56" s="406"/>
      <c r="O56" s="406"/>
      <c r="P56" s="406"/>
      <c r="Q56" s="406"/>
      <c r="R56" s="408"/>
      <c r="S56" s="406"/>
      <c r="T56" s="406"/>
      <c r="U56" s="406"/>
      <c r="V56" s="406"/>
      <c r="W56" s="406"/>
      <c r="X56" s="287"/>
      <c r="Y56" s="287"/>
      <c r="Z56" s="287"/>
      <c r="AA56" s="369"/>
      <c r="AB56" s="370"/>
    </row>
    <row r="57" spans="1:32" s="80" customFormat="1" ht="32.25" customHeight="1" thickBot="1" x14ac:dyDescent="0.3">
      <c r="A57" s="459"/>
      <c r="B57" s="459"/>
      <c r="C57" s="459"/>
      <c r="D57" s="459"/>
      <c r="E57" s="459"/>
      <c r="F57" s="460"/>
      <c r="G57" s="460"/>
      <c r="H57" s="461"/>
      <c r="I57" s="461"/>
      <c r="J57" s="461"/>
      <c r="K57" s="461"/>
      <c r="L57" s="461"/>
      <c r="M57" s="460"/>
      <c r="N57" s="460"/>
      <c r="O57" s="460"/>
      <c r="P57" s="460"/>
      <c r="Q57" s="460"/>
      <c r="R57" s="460"/>
      <c r="S57" s="460"/>
      <c r="T57" s="460"/>
      <c r="U57" s="460"/>
      <c r="V57" s="460"/>
      <c r="W57" s="460"/>
      <c r="X57" s="462"/>
      <c r="Y57" s="295"/>
      <c r="Z57" s="295"/>
      <c r="AA57" s="371"/>
      <c r="AB57" s="372"/>
      <c r="AC57" s="372"/>
      <c r="AD57" s="372"/>
      <c r="AE57" s="372"/>
      <c r="AF57" s="372"/>
    </row>
    <row r="58" spans="1:32" s="514" customFormat="1" ht="22.5" customHeight="1" x14ac:dyDescent="0.25">
      <c r="A58" s="827" t="s">
        <v>107</v>
      </c>
      <c r="B58" s="828"/>
      <c r="C58" s="828"/>
      <c r="D58" s="828"/>
      <c r="E58" s="828"/>
      <c r="F58" s="828"/>
      <c r="G58" s="828"/>
      <c r="H58" s="828"/>
      <c r="I58" s="828"/>
      <c r="J58" s="828"/>
      <c r="K58" s="828"/>
      <c r="L58" s="828"/>
      <c r="M58" s="828"/>
      <c r="N58" s="828"/>
      <c r="O58" s="828"/>
      <c r="P58" s="828"/>
      <c r="Q58" s="828"/>
      <c r="R58" s="828"/>
      <c r="S58" s="828"/>
      <c r="T58" s="828"/>
      <c r="U58" s="828"/>
      <c r="V58" s="828"/>
      <c r="W58" s="828"/>
      <c r="X58" s="829"/>
      <c r="Y58" s="292"/>
      <c r="Z58" s="292"/>
      <c r="AA58" s="512"/>
      <c r="AB58" s="513"/>
      <c r="AC58" s="513"/>
      <c r="AD58" s="513"/>
      <c r="AE58" s="513"/>
      <c r="AF58" s="513"/>
    </row>
    <row r="59" spans="1:32" ht="20.25" customHeight="1" x14ac:dyDescent="0.25">
      <c r="A59" s="435" t="s">
        <v>16</v>
      </c>
      <c r="B59" s="811" t="s">
        <v>42</v>
      </c>
      <c r="C59" s="812"/>
      <c r="D59" s="813"/>
      <c r="E59" s="820" t="s">
        <v>157</v>
      </c>
      <c r="F59" s="820"/>
      <c r="G59" s="821"/>
      <c r="H59" s="839" t="s">
        <v>14</v>
      </c>
      <c r="I59" s="839"/>
      <c r="J59" s="839"/>
      <c r="K59" s="839"/>
      <c r="L59" s="840"/>
      <c r="M59" s="316"/>
      <c r="N59" s="316"/>
      <c r="O59" s="316"/>
      <c r="P59" s="316"/>
      <c r="Q59" s="317"/>
      <c r="R59" s="841" t="s">
        <v>1</v>
      </c>
      <c r="S59" s="830" t="s">
        <v>64</v>
      </c>
      <c r="T59" s="831"/>
      <c r="U59" s="831"/>
      <c r="V59" s="831"/>
      <c r="W59" s="849"/>
      <c r="X59" s="836" t="s">
        <v>18</v>
      </c>
      <c r="Y59" s="88"/>
      <c r="Z59" s="88"/>
      <c r="AA59" s="373"/>
      <c r="AB59" s="374"/>
    </row>
    <row r="60" spans="1:32" ht="21" customHeight="1" x14ac:dyDescent="0.25">
      <c r="A60" s="436" t="s">
        <v>15</v>
      </c>
      <c r="B60" s="769"/>
      <c r="C60" s="770"/>
      <c r="D60" s="771"/>
      <c r="E60" s="822"/>
      <c r="F60" s="822"/>
      <c r="G60" s="823"/>
      <c r="H60" s="269">
        <v>1</v>
      </c>
      <c r="I60" s="50">
        <v>2</v>
      </c>
      <c r="J60" s="50">
        <v>3</v>
      </c>
      <c r="K60" s="50">
        <v>4</v>
      </c>
      <c r="L60" s="50">
        <v>5</v>
      </c>
      <c r="M60" s="318"/>
      <c r="N60" s="318"/>
      <c r="O60" s="318"/>
      <c r="P60" s="318"/>
      <c r="Q60" s="319"/>
      <c r="R60" s="842"/>
      <c r="S60" s="282">
        <v>1</v>
      </c>
      <c r="T60" s="286">
        <v>2</v>
      </c>
      <c r="U60" s="286">
        <v>3</v>
      </c>
      <c r="V60" s="313">
        <v>4</v>
      </c>
      <c r="W60" s="281">
        <v>5</v>
      </c>
      <c r="X60" s="837"/>
      <c r="Y60" s="88"/>
      <c r="Z60" s="88"/>
      <c r="AA60" s="373"/>
      <c r="AB60" s="374"/>
    </row>
    <row r="61" spans="1:32" ht="96.75" customHeight="1" x14ac:dyDescent="0.25">
      <c r="A61" s="577"/>
      <c r="B61" s="817"/>
      <c r="C61" s="818"/>
      <c r="D61" s="819"/>
      <c r="E61" s="846"/>
      <c r="F61" s="847"/>
      <c r="G61" s="848"/>
      <c r="H61" s="578"/>
      <c r="I61" s="578"/>
      <c r="J61" s="578"/>
      <c r="K61" s="578"/>
      <c r="L61" s="578"/>
      <c r="M61" s="579"/>
      <c r="N61" s="579"/>
      <c r="O61" s="579"/>
      <c r="P61" s="579"/>
      <c r="Q61" s="579"/>
      <c r="R61" s="580"/>
      <c r="S61" s="581"/>
      <c r="T61" s="581"/>
      <c r="U61" s="582"/>
      <c r="V61" s="583"/>
      <c r="W61" s="584"/>
      <c r="X61" s="494">
        <f t="shared" ref="X61:X77" si="7" xml:space="preserve"> R61*AF61</f>
        <v>0</v>
      </c>
      <c r="Y61" s="287"/>
      <c r="Z61" s="287"/>
      <c r="AA61" s="366">
        <f xml:space="preserve"> IF(S61="X",1,0)</f>
        <v>0</v>
      </c>
      <c r="AB61" s="367">
        <f xml:space="preserve"> IF(T61="X",2,0)</f>
        <v>0</v>
      </c>
      <c r="AC61" s="367">
        <f xml:space="preserve"> IF(U61="X",3,0)</f>
        <v>0</v>
      </c>
      <c r="AD61" s="367">
        <f xml:space="preserve"> IF(V61="X",4,0)</f>
        <v>0</v>
      </c>
      <c r="AE61" s="367">
        <f xml:space="preserve"> IF(W61="X",5,0)</f>
        <v>0</v>
      </c>
      <c r="AF61" s="368">
        <f>SUM(AA61:AE61)</f>
        <v>0</v>
      </c>
    </row>
    <row r="62" spans="1:32" ht="87" customHeight="1" x14ac:dyDescent="0.25">
      <c r="A62" s="577"/>
      <c r="B62" s="808"/>
      <c r="C62" s="809"/>
      <c r="D62" s="810"/>
      <c r="E62" s="814"/>
      <c r="F62" s="815"/>
      <c r="G62" s="816"/>
      <c r="H62" s="585"/>
      <c r="I62" s="585"/>
      <c r="J62" s="585"/>
      <c r="K62" s="585"/>
      <c r="L62" s="585"/>
      <c r="M62" s="586"/>
      <c r="N62" s="586"/>
      <c r="O62" s="586"/>
      <c r="P62" s="586"/>
      <c r="Q62" s="586"/>
      <c r="R62" s="683"/>
      <c r="S62" s="588"/>
      <c r="T62" s="588"/>
      <c r="U62" s="589"/>
      <c r="V62" s="590"/>
      <c r="W62" s="591"/>
      <c r="X62" s="493">
        <f t="shared" si="7"/>
        <v>0</v>
      </c>
      <c r="Y62" s="287"/>
      <c r="Z62" s="287"/>
      <c r="AA62" s="366">
        <f t="shared" ref="AA62:AA77" si="8" xml:space="preserve"> IF(S62="X",1,0)</f>
        <v>0</v>
      </c>
      <c r="AB62" s="367">
        <f t="shared" ref="AB62:AB77" si="9" xml:space="preserve"> IF(T62="X",2,0)</f>
        <v>0</v>
      </c>
      <c r="AC62" s="367">
        <f t="shared" ref="AC62:AC77" si="10" xml:space="preserve"> IF(U62="X",3,0)</f>
        <v>0</v>
      </c>
      <c r="AD62" s="367">
        <f t="shared" ref="AD62:AD77" si="11" xml:space="preserve"> IF(V62="X",4,0)</f>
        <v>0</v>
      </c>
      <c r="AE62" s="367">
        <f t="shared" ref="AE62:AE78" si="12" xml:space="preserve"> IF(W62="X",5,0)</f>
        <v>0</v>
      </c>
      <c r="AF62" s="368">
        <f t="shared" ref="AF62:AF78" si="13">SUM(AA62:AE62)</f>
        <v>0</v>
      </c>
    </row>
    <row r="63" spans="1:32" ht="87" customHeight="1" x14ac:dyDescent="0.25">
      <c r="A63" s="577"/>
      <c r="B63" s="667"/>
      <c r="C63" s="668"/>
      <c r="D63" s="669"/>
      <c r="E63" s="670"/>
      <c r="F63" s="671"/>
      <c r="G63" s="672"/>
      <c r="H63" s="585"/>
      <c r="I63" s="585"/>
      <c r="J63" s="585"/>
      <c r="K63" s="585"/>
      <c r="L63" s="585"/>
      <c r="M63" s="586"/>
      <c r="N63" s="586"/>
      <c r="O63" s="586"/>
      <c r="P63" s="586"/>
      <c r="Q63" s="586"/>
      <c r="R63" s="592"/>
      <c r="S63" s="588"/>
      <c r="T63" s="588"/>
      <c r="U63" s="589"/>
      <c r="V63" s="590"/>
      <c r="W63" s="591"/>
      <c r="X63" s="493">
        <f t="shared" si="7"/>
        <v>0</v>
      </c>
      <c r="Y63" s="287"/>
      <c r="Z63" s="287"/>
      <c r="AA63" s="366">
        <f t="shared" ref="AA63" si="14" xml:space="preserve"> IF(S63="X",1,0)</f>
        <v>0</v>
      </c>
      <c r="AB63" s="367">
        <f t="shared" ref="AB63" si="15" xml:space="preserve"> IF(T63="X",2,0)</f>
        <v>0</v>
      </c>
      <c r="AC63" s="367">
        <f t="shared" ref="AC63" si="16" xml:space="preserve"> IF(U63="X",3,0)</f>
        <v>0</v>
      </c>
      <c r="AD63" s="367">
        <f t="shared" ref="AD63" si="17" xml:space="preserve"> IF(V63="X",4,0)</f>
        <v>0</v>
      </c>
      <c r="AE63" s="367">
        <f t="shared" ref="AE63" si="18" xml:space="preserve"> IF(W63="X",5,0)</f>
        <v>0</v>
      </c>
      <c r="AF63" s="368">
        <f t="shared" ref="AF63" si="19">SUM(AA63:AE63)</f>
        <v>0</v>
      </c>
    </row>
    <row r="64" spans="1:32" ht="105" customHeight="1" x14ac:dyDescent="0.25">
      <c r="A64" s="577"/>
      <c r="B64" s="808"/>
      <c r="C64" s="809"/>
      <c r="D64" s="810"/>
      <c r="E64" s="814"/>
      <c r="F64" s="815"/>
      <c r="G64" s="816"/>
      <c r="H64" s="585"/>
      <c r="I64" s="585"/>
      <c r="J64" s="585"/>
      <c r="K64" s="585"/>
      <c r="L64" s="585"/>
      <c r="M64" s="586"/>
      <c r="N64" s="586"/>
      <c r="O64" s="586"/>
      <c r="P64" s="586"/>
      <c r="Q64" s="586"/>
      <c r="R64" s="592"/>
      <c r="S64" s="588"/>
      <c r="T64" s="588"/>
      <c r="U64" s="589"/>
      <c r="V64" s="590"/>
      <c r="W64" s="591"/>
      <c r="X64" s="493">
        <f t="shared" si="7"/>
        <v>0</v>
      </c>
      <c r="Y64" s="287"/>
      <c r="Z64" s="287"/>
      <c r="AA64" s="366">
        <f t="shared" si="8"/>
        <v>0</v>
      </c>
      <c r="AB64" s="367">
        <f t="shared" si="9"/>
        <v>0</v>
      </c>
      <c r="AC64" s="367">
        <f t="shared" si="10"/>
        <v>0</v>
      </c>
      <c r="AD64" s="367">
        <f t="shared" si="11"/>
        <v>0</v>
      </c>
      <c r="AE64" s="367">
        <f t="shared" si="12"/>
        <v>0</v>
      </c>
      <c r="AF64" s="368">
        <f t="shared" si="13"/>
        <v>0</v>
      </c>
    </row>
    <row r="65" spans="1:32" ht="91.5" customHeight="1" x14ac:dyDescent="0.25">
      <c r="A65" s="577"/>
      <c r="B65" s="808"/>
      <c r="C65" s="809"/>
      <c r="D65" s="810"/>
      <c r="E65" s="814"/>
      <c r="F65" s="815"/>
      <c r="G65" s="816"/>
      <c r="H65" s="585"/>
      <c r="I65" s="585"/>
      <c r="J65" s="585"/>
      <c r="K65" s="585"/>
      <c r="L65" s="585"/>
      <c r="M65" s="586"/>
      <c r="N65" s="586"/>
      <c r="O65" s="586"/>
      <c r="P65" s="586"/>
      <c r="Q65" s="586"/>
      <c r="R65" s="587"/>
      <c r="S65" s="588"/>
      <c r="T65" s="588"/>
      <c r="U65" s="589"/>
      <c r="V65" s="590"/>
      <c r="W65" s="591"/>
      <c r="X65" s="491">
        <f t="shared" si="7"/>
        <v>0</v>
      </c>
      <c r="Y65" s="287"/>
      <c r="Z65" s="287"/>
      <c r="AA65" s="366">
        <f t="shared" si="8"/>
        <v>0</v>
      </c>
      <c r="AB65" s="367">
        <f t="shared" si="9"/>
        <v>0</v>
      </c>
      <c r="AC65" s="367">
        <f t="shared" si="10"/>
        <v>0</v>
      </c>
      <c r="AD65" s="367">
        <f t="shared" si="11"/>
        <v>0</v>
      </c>
      <c r="AE65" s="367">
        <f t="shared" si="12"/>
        <v>0</v>
      </c>
      <c r="AF65" s="368">
        <f t="shared" si="13"/>
        <v>0</v>
      </c>
    </row>
    <row r="66" spans="1:32" ht="108" customHeight="1" x14ac:dyDescent="0.25">
      <c r="A66" s="577"/>
      <c r="B66" s="808"/>
      <c r="C66" s="809"/>
      <c r="D66" s="810"/>
      <c r="E66" s="814"/>
      <c r="F66" s="815"/>
      <c r="G66" s="816"/>
      <c r="H66" s="585"/>
      <c r="I66" s="585"/>
      <c r="J66" s="585"/>
      <c r="K66" s="585"/>
      <c r="L66" s="585"/>
      <c r="M66" s="586"/>
      <c r="N66" s="586"/>
      <c r="O66" s="586"/>
      <c r="P66" s="586"/>
      <c r="Q66" s="586"/>
      <c r="R66" s="592"/>
      <c r="S66" s="588"/>
      <c r="T66" s="588"/>
      <c r="U66" s="589"/>
      <c r="V66" s="590"/>
      <c r="W66" s="591"/>
      <c r="X66" s="493">
        <f t="shared" si="7"/>
        <v>0</v>
      </c>
      <c r="Y66" s="287"/>
      <c r="Z66" s="287"/>
      <c r="AA66" s="366">
        <f xml:space="preserve"> IF(S66="X",1,0)</f>
        <v>0</v>
      </c>
      <c r="AB66" s="367">
        <f xml:space="preserve"> IF(T66="X",2,0)</f>
        <v>0</v>
      </c>
      <c r="AC66" s="367">
        <f xml:space="preserve"> IF(U66="X",3,0)</f>
        <v>0</v>
      </c>
      <c r="AD66" s="367">
        <f xml:space="preserve"> IF(V66="X",4,0)</f>
        <v>0</v>
      </c>
      <c r="AE66" s="367">
        <f xml:space="preserve"> IF(W66="X",5,0)</f>
        <v>0</v>
      </c>
      <c r="AF66" s="368">
        <f>SUM(AA66:AE66)</f>
        <v>0</v>
      </c>
    </row>
    <row r="67" spans="1:32" ht="26.25" customHeight="1" thickBot="1" x14ac:dyDescent="0.3">
      <c r="A67" s="409"/>
      <c r="B67" s="805"/>
      <c r="C67" s="806"/>
      <c r="D67" s="807"/>
      <c r="E67" s="824" t="s">
        <v>3</v>
      </c>
      <c r="F67" s="825"/>
      <c r="G67" s="826"/>
      <c r="H67" s="593"/>
      <c r="I67" s="593"/>
      <c r="J67" s="593"/>
      <c r="K67" s="593"/>
      <c r="L67" s="593"/>
      <c r="M67" s="476"/>
      <c r="N67" s="476"/>
      <c r="O67" s="476"/>
      <c r="P67" s="476"/>
      <c r="Q67" s="476"/>
      <c r="R67" s="470">
        <f>SUM(R61:R66)</f>
        <v>0</v>
      </c>
      <c r="S67" s="476"/>
      <c r="T67" s="476"/>
      <c r="U67" s="447"/>
      <c r="V67" s="477"/>
      <c r="W67" s="476"/>
      <c r="X67" s="478">
        <f>SUM(X61:X66)</f>
        <v>0</v>
      </c>
      <c r="Y67" s="287"/>
      <c r="Z67" s="287"/>
      <c r="AA67" s="366"/>
      <c r="AB67" s="367"/>
      <c r="AC67" s="367"/>
      <c r="AD67" s="367"/>
      <c r="AE67" s="367"/>
      <c r="AF67" s="368"/>
    </row>
    <row r="68" spans="1:32" ht="28.5" customHeight="1" x14ac:dyDescent="0.25">
      <c r="A68" s="76"/>
      <c r="B68" s="76"/>
      <c r="C68" s="76"/>
      <c r="D68" s="76"/>
      <c r="E68" s="391"/>
      <c r="F68" s="391"/>
      <c r="G68" s="391"/>
      <c r="H68" s="463"/>
      <c r="I68" s="463"/>
      <c r="J68" s="463"/>
      <c r="K68" s="463"/>
      <c r="L68" s="463"/>
      <c r="M68" s="76"/>
      <c r="N68" s="76"/>
      <c r="O68" s="76"/>
      <c r="P68" s="76"/>
      <c r="Q68" s="76"/>
      <c r="R68" s="456"/>
      <c r="S68" s="76"/>
      <c r="T68" s="76"/>
      <c r="U68" s="76"/>
      <c r="V68" s="76"/>
      <c r="W68" s="76"/>
      <c r="X68" s="464"/>
      <c r="Y68" s="287"/>
      <c r="Z68" s="287"/>
      <c r="AA68" s="366"/>
      <c r="AB68" s="367"/>
      <c r="AC68" s="367"/>
      <c r="AD68" s="367"/>
      <c r="AE68" s="367"/>
      <c r="AF68" s="368"/>
    </row>
    <row r="69" spans="1:32" ht="42.75" customHeight="1" thickBot="1" x14ac:dyDescent="0.3">
      <c r="A69" s="460"/>
      <c r="B69" s="460"/>
      <c r="C69" s="460"/>
      <c r="D69" s="460"/>
      <c r="E69" s="465"/>
      <c r="F69" s="465"/>
      <c r="G69" s="465"/>
      <c r="H69" s="466"/>
      <c r="I69" s="466"/>
      <c r="J69" s="466"/>
      <c r="K69" s="466"/>
      <c r="L69" s="466"/>
      <c r="M69" s="460"/>
      <c r="N69" s="460"/>
      <c r="O69" s="460"/>
      <c r="P69" s="460"/>
      <c r="Q69" s="460"/>
      <c r="R69" s="467"/>
      <c r="S69" s="460"/>
      <c r="T69" s="460"/>
      <c r="U69" s="460"/>
      <c r="V69" s="460"/>
      <c r="W69" s="460"/>
      <c r="X69" s="468"/>
      <c r="Y69" s="287"/>
      <c r="Z69" s="287"/>
      <c r="AA69" s="366"/>
      <c r="AB69" s="367"/>
      <c r="AC69" s="367"/>
      <c r="AD69" s="367"/>
      <c r="AE69" s="367"/>
      <c r="AF69" s="368"/>
    </row>
    <row r="70" spans="1:32" ht="22.5" customHeight="1" x14ac:dyDescent="0.25">
      <c r="A70" s="827" t="s">
        <v>106</v>
      </c>
      <c r="B70" s="828"/>
      <c r="C70" s="828"/>
      <c r="D70" s="828"/>
      <c r="E70" s="828"/>
      <c r="F70" s="828"/>
      <c r="G70" s="828"/>
      <c r="H70" s="828"/>
      <c r="I70" s="828"/>
      <c r="J70" s="828"/>
      <c r="K70" s="828"/>
      <c r="L70" s="828"/>
      <c r="M70" s="828"/>
      <c r="N70" s="828"/>
      <c r="O70" s="828"/>
      <c r="P70" s="828"/>
      <c r="Q70" s="828"/>
      <c r="R70" s="828"/>
      <c r="S70" s="828"/>
      <c r="T70" s="828"/>
      <c r="U70" s="828"/>
      <c r="V70" s="828"/>
      <c r="W70" s="828"/>
      <c r="X70" s="829"/>
      <c r="Y70" s="287"/>
      <c r="Z70" s="287"/>
      <c r="AA70" s="366">
        <f t="shared" si="8"/>
        <v>0</v>
      </c>
      <c r="AB70" s="367">
        <f t="shared" si="9"/>
        <v>0</v>
      </c>
      <c r="AC70" s="367">
        <f t="shared" si="10"/>
        <v>0</v>
      </c>
      <c r="AD70" s="367">
        <f t="shared" si="11"/>
        <v>0</v>
      </c>
      <c r="AE70" s="367">
        <f t="shared" si="12"/>
        <v>0</v>
      </c>
      <c r="AF70" s="368">
        <f t="shared" si="13"/>
        <v>0</v>
      </c>
    </row>
    <row r="71" spans="1:32" ht="24.75" customHeight="1" x14ac:dyDescent="0.25">
      <c r="A71" s="435" t="s">
        <v>16</v>
      </c>
      <c r="B71" s="811" t="s">
        <v>42</v>
      </c>
      <c r="C71" s="812"/>
      <c r="D71" s="813"/>
      <c r="E71" s="820" t="s">
        <v>157</v>
      </c>
      <c r="F71" s="820"/>
      <c r="G71" s="821"/>
      <c r="H71" s="838" t="s">
        <v>14</v>
      </c>
      <c r="I71" s="839"/>
      <c r="J71" s="839"/>
      <c r="K71" s="839"/>
      <c r="L71" s="840"/>
      <c r="M71" s="316"/>
      <c r="N71" s="316"/>
      <c r="O71" s="316"/>
      <c r="P71" s="316"/>
      <c r="Q71" s="317"/>
      <c r="R71" s="841" t="s">
        <v>1</v>
      </c>
      <c r="S71" s="830" t="s">
        <v>64</v>
      </c>
      <c r="T71" s="831"/>
      <c r="U71" s="831"/>
      <c r="V71" s="831"/>
      <c r="W71" s="832"/>
      <c r="X71" s="836" t="s">
        <v>18</v>
      </c>
      <c r="Y71" s="287"/>
      <c r="Z71" s="287"/>
      <c r="AA71" s="366">
        <f t="shared" si="8"/>
        <v>0</v>
      </c>
      <c r="AB71" s="367">
        <f t="shared" si="9"/>
        <v>0</v>
      </c>
      <c r="AC71" s="367">
        <f t="shared" si="10"/>
        <v>0</v>
      </c>
      <c r="AD71" s="367">
        <f t="shared" si="11"/>
        <v>0</v>
      </c>
      <c r="AE71" s="367">
        <f t="shared" si="12"/>
        <v>0</v>
      </c>
      <c r="AF71" s="368">
        <f t="shared" si="13"/>
        <v>0</v>
      </c>
    </row>
    <row r="72" spans="1:32" ht="24.75" customHeight="1" x14ac:dyDescent="0.25">
      <c r="A72" s="436" t="s">
        <v>15</v>
      </c>
      <c r="B72" s="769"/>
      <c r="C72" s="770"/>
      <c r="D72" s="771"/>
      <c r="E72" s="822"/>
      <c r="F72" s="822"/>
      <c r="G72" s="823"/>
      <c r="H72" s="469">
        <v>1</v>
      </c>
      <c r="I72" s="50">
        <v>2</v>
      </c>
      <c r="J72" s="50">
        <v>3</v>
      </c>
      <c r="K72" s="50">
        <v>4</v>
      </c>
      <c r="L72" s="50">
        <v>5</v>
      </c>
      <c r="M72" s="318"/>
      <c r="N72" s="318"/>
      <c r="O72" s="318"/>
      <c r="P72" s="318"/>
      <c r="Q72" s="319"/>
      <c r="R72" s="842"/>
      <c r="S72" s="282">
        <v>1</v>
      </c>
      <c r="T72" s="286">
        <v>2</v>
      </c>
      <c r="U72" s="286">
        <v>3</v>
      </c>
      <c r="V72" s="286">
        <v>4</v>
      </c>
      <c r="W72" s="286">
        <v>5</v>
      </c>
      <c r="X72" s="837"/>
      <c r="Y72" s="287"/>
      <c r="Z72" s="287"/>
      <c r="AA72" s="366">
        <f t="shared" si="8"/>
        <v>0</v>
      </c>
      <c r="AB72" s="367">
        <f t="shared" si="9"/>
        <v>0</v>
      </c>
      <c r="AC72" s="367">
        <f t="shared" si="10"/>
        <v>0</v>
      </c>
      <c r="AD72" s="367">
        <f t="shared" si="11"/>
        <v>0</v>
      </c>
      <c r="AE72" s="367">
        <f t="shared" si="12"/>
        <v>0</v>
      </c>
      <c r="AF72" s="368">
        <f t="shared" si="13"/>
        <v>0</v>
      </c>
    </row>
    <row r="73" spans="1:32" ht="87" customHeight="1" x14ac:dyDescent="0.25">
      <c r="A73" s="577"/>
      <c r="B73" s="808"/>
      <c r="C73" s="809"/>
      <c r="D73" s="810"/>
      <c r="E73" s="814"/>
      <c r="F73" s="815"/>
      <c r="G73" s="816"/>
      <c r="H73" s="585"/>
      <c r="I73" s="585"/>
      <c r="J73" s="585"/>
      <c r="K73" s="585"/>
      <c r="L73" s="585"/>
      <c r="M73" s="594"/>
      <c r="N73" s="594"/>
      <c r="O73" s="594"/>
      <c r="P73" s="594"/>
      <c r="Q73" s="594"/>
      <c r="R73" s="595"/>
      <c r="S73" s="596"/>
      <c r="T73" s="596"/>
      <c r="U73" s="597"/>
      <c r="V73" s="598"/>
      <c r="W73" s="599"/>
      <c r="X73" s="336">
        <f t="shared" si="7"/>
        <v>0</v>
      </c>
      <c r="Y73" s="287"/>
      <c r="Z73" s="287"/>
      <c r="AA73" s="366">
        <f t="shared" si="8"/>
        <v>0</v>
      </c>
      <c r="AB73" s="367">
        <f t="shared" si="9"/>
        <v>0</v>
      </c>
      <c r="AC73" s="367">
        <f t="shared" si="10"/>
        <v>0</v>
      </c>
      <c r="AD73" s="367">
        <f t="shared" si="11"/>
        <v>0</v>
      </c>
      <c r="AE73" s="367">
        <f t="shared" si="12"/>
        <v>0</v>
      </c>
      <c r="AF73" s="368">
        <f t="shared" si="13"/>
        <v>0</v>
      </c>
    </row>
    <row r="74" spans="1:32" ht="101.25" customHeight="1" x14ac:dyDescent="0.25">
      <c r="A74" s="577"/>
      <c r="B74" s="808"/>
      <c r="C74" s="809"/>
      <c r="D74" s="810"/>
      <c r="E74" s="814"/>
      <c r="F74" s="815"/>
      <c r="G74" s="816"/>
      <c r="H74" s="585"/>
      <c r="I74" s="585"/>
      <c r="J74" s="585"/>
      <c r="K74" s="585"/>
      <c r="L74" s="585"/>
      <c r="M74" s="594"/>
      <c r="N74" s="594"/>
      <c r="O74" s="594"/>
      <c r="P74" s="594"/>
      <c r="Q74" s="594"/>
      <c r="R74" s="595"/>
      <c r="S74" s="596"/>
      <c r="T74" s="596"/>
      <c r="U74" s="597"/>
      <c r="V74" s="598"/>
      <c r="W74" s="599"/>
      <c r="X74" s="491">
        <f t="shared" si="7"/>
        <v>0</v>
      </c>
      <c r="Y74" s="287"/>
      <c r="Z74" s="287"/>
      <c r="AA74" s="366">
        <f t="shared" si="8"/>
        <v>0</v>
      </c>
      <c r="AB74" s="367">
        <f t="shared" si="9"/>
        <v>0</v>
      </c>
      <c r="AC74" s="367">
        <f t="shared" si="10"/>
        <v>0</v>
      </c>
      <c r="AD74" s="367">
        <f t="shared" si="11"/>
        <v>0</v>
      </c>
      <c r="AE74" s="367">
        <f t="shared" si="12"/>
        <v>0</v>
      </c>
      <c r="AF74" s="368">
        <f t="shared" si="13"/>
        <v>0</v>
      </c>
    </row>
    <row r="75" spans="1:32" ht="90" customHeight="1" x14ac:dyDescent="0.25">
      <c r="A75" s="577"/>
      <c r="B75" s="808"/>
      <c r="C75" s="809"/>
      <c r="D75" s="810"/>
      <c r="E75" s="814"/>
      <c r="F75" s="815"/>
      <c r="G75" s="816"/>
      <c r="H75" s="585"/>
      <c r="I75" s="585"/>
      <c r="J75" s="585"/>
      <c r="K75" s="585"/>
      <c r="L75" s="585"/>
      <c r="M75" s="594"/>
      <c r="N75" s="594"/>
      <c r="O75" s="594"/>
      <c r="P75" s="594"/>
      <c r="Q75" s="594"/>
      <c r="R75" s="595"/>
      <c r="S75" s="596"/>
      <c r="T75" s="596"/>
      <c r="U75" s="597"/>
      <c r="V75" s="598"/>
      <c r="W75" s="599"/>
      <c r="X75" s="492">
        <f t="shared" si="7"/>
        <v>0</v>
      </c>
      <c r="Y75" s="287"/>
      <c r="Z75" s="287"/>
      <c r="AA75" s="366">
        <f xml:space="preserve"> IF(S75="X",1,0)</f>
        <v>0</v>
      </c>
      <c r="AB75" s="367">
        <f xml:space="preserve"> IF(T75="X",2,0)</f>
        <v>0</v>
      </c>
      <c r="AC75" s="367">
        <f xml:space="preserve"> IF(U75="X",3,0)</f>
        <v>0</v>
      </c>
      <c r="AD75" s="367">
        <f xml:space="preserve"> IF(V75="X",4,0)</f>
        <v>0</v>
      </c>
      <c r="AE75" s="367">
        <f xml:space="preserve"> IF(W75="X",5,0)</f>
        <v>0</v>
      </c>
      <c r="AF75" s="368">
        <f>SUM(AA75:AE75)</f>
        <v>0</v>
      </c>
    </row>
    <row r="76" spans="1:32" ht="90" customHeight="1" x14ac:dyDescent="0.25">
      <c r="A76" s="577"/>
      <c r="B76" s="808"/>
      <c r="C76" s="809"/>
      <c r="D76" s="810"/>
      <c r="E76" s="814"/>
      <c r="F76" s="815"/>
      <c r="G76" s="816"/>
      <c r="H76" s="585"/>
      <c r="I76" s="585"/>
      <c r="J76" s="585"/>
      <c r="K76" s="585"/>
      <c r="L76" s="585"/>
      <c r="M76" s="594"/>
      <c r="N76" s="594"/>
      <c r="O76" s="594"/>
      <c r="P76" s="594"/>
      <c r="Q76" s="594"/>
      <c r="R76" s="595"/>
      <c r="S76" s="596"/>
      <c r="T76" s="596"/>
      <c r="U76" s="597"/>
      <c r="V76" s="598"/>
      <c r="W76" s="599"/>
      <c r="X76" s="492">
        <f t="shared" si="7"/>
        <v>0</v>
      </c>
      <c r="Y76" s="287"/>
      <c r="Z76" s="287"/>
      <c r="AA76" s="366">
        <f t="shared" si="8"/>
        <v>0</v>
      </c>
      <c r="AB76" s="367">
        <f t="shared" si="9"/>
        <v>0</v>
      </c>
      <c r="AC76" s="367">
        <f t="shared" si="10"/>
        <v>0</v>
      </c>
      <c r="AD76" s="367">
        <f t="shared" si="11"/>
        <v>0</v>
      </c>
      <c r="AE76" s="367">
        <f t="shared" si="12"/>
        <v>0</v>
      </c>
      <c r="AF76" s="368">
        <f t="shared" si="13"/>
        <v>0</v>
      </c>
    </row>
    <row r="77" spans="1:32" ht="114" customHeight="1" x14ac:dyDescent="0.25">
      <c r="A77" s="577"/>
      <c r="B77" s="808"/>
      <c r="C77" s="809"/>
      <c r="D77" s="810"/>
      <c r="E77" s="814"/>
      <c r="F77" s="815"/>
      <c r="G77" s="816"/>
      <c r="H77" s="585"/>
      <c r="I77" s="585"/>
      <c r="J77" s="585"/>
      <c r="K77" s="585"/>
      <c r="L77" s="585"/>
      <c r="M77" s="594"/>
      <c r="N77" s="594"/>
      <c r="O77" s="594"/>
      <c r="P77" s="594"/>
      <c r="Q77" s="594"/>
      <c r="R77" s="595"/>
      <c r="S77" s="596"/>
      <c r="T77" s="596"/>
      <c r="U77" s="597"/>
      <c r="V77" s="598"/>
      <c r="W77" s="599"/>
      <c r="X77" s="493">
        <f t="shared" si="7"/>
        <v>0</v>
      </c>
      <c r="Y77" s="287"/>
      <c r="Z77" s="287"/>
      <c r="AA77" s="366">
        <f t="shared" si="8"/>
        <v>0</v>
      </c>
      <c r="AB77" s="367">
        <f t="shared" si="9"/>
        <v>0</v>
      </c>
      <c r="AC77" s="367">
        <f t="shared" si="10"/>
        <v>0</v>
      </c>
      <c r="AD77" s="367">
        <f t="shared" si="11"/>
        <v>0</v>
      </c>
      <c r="AE77" s="367">
        <f t="shared" si="12"/>
        <v>0</v>
      </c>
      <c r="AF77" s="368">
        <f t="shared" si="13"/>
        <v>0</v>
      </c>
    </row>
    <row r="78" spans="1:32" ht="114" customHeight="1" x14ac:dyDescent="0.25">
      <c r="A78" s="673"/>
      <c r="B78" s="674"/>
      <c r="C78" s="675"/>
      <c r="D78" s="676"/>
      <c r="E78" s="677"/>
      <c r="F78" s="678"/>
      <c r="G78" s="679"/>
      <c r="H78" s="585"/>
      <c r="I78" s="585"/>
      <c r="J78" s="585"/>
      <c r="K78" s="585"/>
      <c r="L78" s="585"/>
      <c r="M78" s="594"/>
      <c r="N78" s="594"/>
      <c r="O78" s="594"/>
      <c r="P78" s="594"/>
      <c r="Q78" s="594"/>
      <c r="R78" s="595"/>
      <c r="S78" s="596"/>
      <c r="T78" s="596"/>
      <c r="U78" s="597"/>
      <c r="V78" s="598"/>
      <c r="W78" s="599"/>
      <c r="X78" s="493">
        <f xml:space="preserve"> R78*AF78</f>
        <v>0</v>
      </c>
      <c r="Y78" s="287"/>
      <c r="Z78" s="287"/>
      <c r="AA78" s="366">
        <f t="shared" ref="AA78" si="20" xml:space="preserve"> IF(S78="X",1,0)</f>
        <v>0</v>
      </c>
      <c r="AB78" s="367">
        <f t="shared" ref="AB78" si="21" xml:space="preserve"> IF(T78="X",2,0)</f>
        <v>0</v>
      </c>
      <c r="AC78" s="367">
        <f t="shared" ref="AC78" si="22" xml:space="preserve"> IF(U78="X",3,0)</f>
        <v>0</v>
      </c>
      <c r="AD78" s="367">
        <f t="shared" ref="AD78" si="23" xml:space="preserve"> IF(V78="X",4,0)</f>
        <v>0</v>
      </c>
      <c r="AE78" s="367">
        <f t="shared" si="12"/>
        <v>0</v>
      </c>
      <c r="AF78" s="368">
        <f t="shared" si="13"/>
        <v>0</v>
      </c>
    </row>
    <row r="79" spans="1:32" s="80" customFormat="1" ht="27.75" customHeight="1" thickBot="1" x14ac:dyDescent="0.3">
      <c r="A79" s="409"/>
      <c r="B79" s="805"/>
      <c r="C79" s="806"/>
      <c r="D79" s="807"/>
      <c r="E79" s="824" t="s">
        <v>108</v>
      </c>
      <c r="F79" s="825"/>
      <c r="G79" s="826"/>
      <c r="H79" s="593"/>
      <c r="I79" s="593"/>
      <c r="J79" s="593"/>
      <c r="K79" s="593"/>
      <c r="L79" s="593"/>
      <c r="M79" s="320"/>
      <c r="N79" s="320"/>
      <c r="O79" s="320"/>
      <c r="P79" s="320"/>
      <c r="Q79" s="320"/>
      <c r="R79" s="321">
        <f>SUM(R67,R73:R78)</f>
        <v>0</v>
      </c>
      <c r="S79" s="320"/>
      <c r="T79" s="320"/>
      <c r="U79" s="226"/>
      <c r="V79" s="322"/>
      <c r="W79" s="320"/>
      <c r="X79" s="277">
        <f>SUM(X67,X73:X78)</f>
        <v>0</v>
      </c>
      <c r="Y79" s="295"/>
      <c r="Z79" s="295"/>
      <c r="AA79" s="366"/>
      <c r="AB79" s="367"/>
      <c r="AC79" s="367"/>
      <c r="AD79" s="367"/>
      <c r="AE79" s="367"/>
      <c r="AF79" s="368"/>
    </row>
    <row r="80" spans="1:32" ht="5.0999999999999996" hidden="1" customHeight="1" x14ac:dyDescent="0.25">
      <c r="A80" s="175"/>
      <c r="E80" s="181"/>
      <c r="F80" s="182"/>
      <c r="G80" s="212"/>
      <c r="H80" s="214"/>
      <c r="I80" s="214"/>
      <c r="J80" s="214"/>
      <c r="K80" s="214"/>
      <c r="L80" s="214"/>
      <c r="M80" s="216"/>
      <c r="N80" s="216"/>
      <c r="O80" s="216"/>
      <c r="P80" s="216"/>
      <c r="Q80" s="216"/>
      <c r="R80" s="216"/>
      <c r="S80" s="216"/>
      <c r="T80" s="216"/>
      <c r="U80" s="216"/>
      <c r="V80" s="323"/>
      <c r="W80" s="216"/>
      <c r="X80" s="298"/>
    </row>
    <row r="81" spans="1:32" ht="12.75" customHeight="1" x14ac:dyDescent="0.25">
      <c r="H81" s="88"/>
      <c r="I81" s="88"/>
      <c r="J81" s="88"/>
      <c r="K81" s="88"/>
      <c r="L81" s="88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520"/>
    </row>
    <row r="82" spans="1:32" ht="16.5" customHeight="1" x14ac:dyDescent="0.25">
      <c r="H82" s="88"/>
      <c r="I82" s="88"/>
      <c r="J82" s="88"/>
      <c r="K82" s="88"/>
      <c r="L82" s="88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</row>
    <row r="83" spans="1:32" s="11" customFormat="1" ht="35.25" customHeight="1" thickBot="1" x14ac:dyDescent="0.3">
      <c r="A83" s="324"/>
      <c r="B83" s="86"/>
      <c r="C83" s="86"/>
      <c r="D83" s="86"/>
      <c r="E83" s="86"/>
      <c r="F83" s="86"/>
      <c r="G83" s="86"/>
      <c r="H83" s="88"/>
      <c r="I83" s="88"/>
      <c r="J83" s="88"/>
      <c r="K83" s="88"/>
      <c r="L83" s="88"/>
      <c r="M83" s="86"/>
      <c r="N83" s="86"/>
      <c r="O83" s="86"/>
      <c r="P83" s="86"/>
      <c r="Q83" s="86"/>
      <c r="R83" s="86"/>
      <c r="S83" s="86"/>
      <c r="T83" s="86"/>
      <c r="U83" s="86"/>
      <c r="V83" s="324"/>
      <c r="W83" s="86"/>
      <c r="X83" s="324"/>
      <c r="Y83" s="86"/>
      <c r="Z83" s="86"/>
      <c r="AA83" s="337"/>
      <c r="AB83" s="338"/>
      <c r="AC83" s="338"/>
      <c r="AD83" s="338"/>
      <c r="AE83" s="338"/>
      <c r="AF83" s="338"/>
    </row>
    <row r="84" spans="1:32" s="267" customFormat="1" ht="23.25" customHeight="1" x14ac:dyDescent="0.25">
      <c r="A84" s="850" t="s">
        <v>159</v>
      </c>
      <c r="B84" s="851"/>
      <c r="C84" s="851"/>
      <c r="D84" s="851"/>
      <c r="E84" s="851"/>
      <c r="F84" s="851"/>
      <c r="G84" s="851"/>
      <c r="H84" s="851"/>
      <c r="I84" s="851"/>
      <c r="J84" s="851"/>
      <c r="K84" s="851"/>
      <c r="L84" s="851"/>
      <c r="M84" s="851"/>
      <c r="N84" s="851"/>
      <c r="O84" s="851"/>
      <c r="P84" s="851"/>
      <c r="Q84" s="851"/>
      <c r="R84" s="851"/>
      <c r="S84" s="851"/>
      <c r="T84" s="851"/>
      <c r="U84" s="851"/>
      <c r="V84" s="851"/>
      <c r="W84" s="851"/>
      <c r="X84" s="852"/>
      <c r="Y84" s="264"/>
      <c r="Z84" s="264"/>
      <c r="AA84" s="512" t="s">
        <v>140</v>
      </c>
      <c r="AB84" s="513"/>
      <c r="AC84" s="385">
        <v>5</v>
      </c>
      <c r="AD84" s="385"/>
      <c r="AE84" s="385"/>
      <c r="AF84" s="385"/>
    </row>
    <row r="85" spans="1:32" s="44" customFormat="1" ht="22.5" customHeight="1" x14ac:dyDescent="0.25">
      <c r="A85" s="862" t="s">
        <v>158</v>
      </c>
      <c r="B85" s="863"/>
      <c r="C85" s="863"/>
      <c r="D85" s="864"/>
      <c r="E85" s="892" t="s">
        <v>95</v>
      </c>
      <c r="F85" s="278" t="s">
        <v>60</v>
      </c>
      <c r="G85" s="853" t="s">
        <v>18</v>
      </c>
      <c r="H85" s="865" t="s">
        <v>160</v>
      </c>
      <c r="I85" s="866"/>
      <c r="J85" s="866"/>
      <c r="K85" s="866"/>
      <c r="L85" s="866"/>
      <c r="M85" s="866"/>
      <c r="N85" s="866"/>
      <c r="O85" s="866"/>
      <c r="P85" s="866"/>
      <c r="Q85" s="866"/>
      <c r="R85" s="866"/>
      <c r="S85" s="866"/>
      <c r="T85" s="866"/>
      <c r="U85" s="866"/>
      <c r="V85" s="866"/>
      <c r="W85" s="866"/>
      <c r="X85" s="867"/>
      <c r="Y85" s="297"/>
      <c r="Z85" s="297"/>
      <c r="AA85" s="375"/>
      <c r="AB85" s="365"/>
      <c r="AC85" s="365"/>
      <c r="AD85" s="365"/>
      <c r="AE85" s="365"/>
      <c r="AF85" s="365"/>
    </row>
    <row r="86" spans="1:32" ht="20.25" customHeight="1" x14ac:dyDescent="0.25">
      <c r="A86" s="857" t="s">
        <v>256</v>
      </c>
      <c r="B86" s="858"/>
      <c r="C86" s="858"/>
      <c r="D86" s="859"/>
      <c r="E86" s="893"/>
      <c r="F86" s="279" t="s">
        <v>61</v>
      </c>
      <c r="G86" s="854"/>
      <c r="H86" s="882" t="s">
        <v>161</v>
      </c>
      <c r="I86" s="883"/>
      <c r="J86" s="883"/>
      <c r="K86" s="883"/>
      <c r="L86" s="883"/>
      <c r="M86" s="883"/>
      <c r="N86" s="883"/>
      <c r="O86" s="883"/>
      <c r="P86" s="883"/>
      <c r="Q86" s="883"/>
      <c r="R86" s="883"/>
      <c r="S86" s="883"/>
      <c r="T86" s="883"/>
      <c r="U86" s="883"/>
      <c r="V86" s="883"/>
      <c r="W86" s="883"/>
      <c r="X86" s="884"/>
      <c r="Y86" s="297"/>
      <c r="Z86" s="297"/>
      <c r="AA86" s="337" t="s">
        <v>78</v>
      </c>
      <c r="AB86" s="338" t="s">
        <v>79</v>
      </c>
    </row>
    <row r="87" spans="1:32" ht="34.5" customHeight="1" x14ac:dyDescent="0.25">
      <c r="A87" s="894" t="s">
        <v>162</v>
      </c>
      <c r="B87" s="895"/>
      <c r="C87" s="895"/>
      <c r="D87" s="895"/>
      <c r="E87" s="600">
        <v>1</v>
      </c>
      <c r="F87" s="631"/>
      <c r="G87" s="657">
        <f xml:space="preserve"> F87</f>
        <v>0</v>
      </c>
      <c r="H87" s="843"/>
      <c r="I87" s="844"/>
      <c r="J87" s="844"/>
      <c r="K87" s="844"/>
      <c r="L87" s="844"/>
      <c r="M87" s="844"/>
      <c r="N87" s="844"/>
      <c r="O87" s="844"/>
      <c r="P87" s="844"/>
      <c r="Q87" s="844"/>
      <c r="R87" s="844"/>
      <c r="S87" s="844"/>
      <c r="T87" s="844"/>
      <c r="U87" s="844"/>
      <c r="V87" s="844"/>
      <c r="W87" s="844"/>
      <c r="X87" s="845"/>
      <c r="Y87" s="88"/>
      <c r="Z87" s="88"/>
      <c r="AA87" s="376">
        <f>E87</f>
        <v>1</v>
      </c>
      <c r="AB87" s="368">
        <f>F87-AA87</f>
        <v>-1</v>
      </c>
    </row>
    <row r="88" spans="1:32" ht="34.5" customHeight="1" x14ac:dyDescent="0.25">
      <c r="A88" s="855" t="s">
        <v>163</v>
      </c>
      <c r="B88" s="856"/>
      <c r="C88" s="856"/>
      <c r="D88" s="856"/>
      <c r="E88" s="632">
        <v>1</v>
      </c>
      <c r="F88" s="633"/>
      <c r="G88" s="657">
        <f t="shared" ref="G88:G91" si="24" xml:space="preserve"> F88</f>
        <v>0</v>
      </c>
      <c r="H88" s="833"/>
      <c r="I88" s="834"/>
      <c r="J88" s="834"/>
      <c r="K88" s="834"/>
      <c r="L88" s="834"/>
      <c r="M88" s="834"/>
      <c r="N88" s="834"/>
      <c r="O88" s="834"/>
      <c r="P88" s="834"/>
      <c r="Q88" s="834"/>
      <c r="R88" s="834"/>
      <c r="S88" s="834"/>
      <c r="T88" s="834"/>
      <c r="U88" s="834"/>
      <c r="V88" s="834"/>
      <c r="W88" s="834"/>
      <c r="X88" s="835"/>
      <c r="Y88" s="88"/>
      <c r="Z88" s="88"/>
      <c r="AA88" s="376">
        <f t="shared" ref="AA88:AA93" si="25">E88</f>
        <v>1</v>
      </c>
      <c r="AB88" s="368">
        <f t="shared" ref="AB88:AB93" si="26">F88-AA88</f>
        <v>-1</v>
      </c>
    </row>
    <row r="89" spans="1:32" ht="34.5" customHeight="1" x14ac:dyDescent="0.25">
      <c r="A89" s="855" t="s">
        <v>164</v>
      </c>
      <c r="B89" s="856"/>
      <c r="C89" s="856"/>
      <c r="D89" s="856"/>
      <c r="E89" s="632">
        <v>1</v>
      </c>
      <c r="F89" s="633"/>
      <c r="G89" s="657">
        <f t="shared" si="24"/>
        <v>0</v>
      </c>
      <c r="H89" s="833"/>
      <c r="I89" s="834"/>
      <c r="J89" s="834"/>
      <c r="K89" s="834"/>
      <c r="L89" s="834"/>
      <c r="M89" s="834"/>
      <c r="N89" s="834"/>
      <c r="O89" s="834"/>
      <c r="P89" s="834"/>
      <c r="Q89" s="834"/>
      <c r="R89" s="834"/>
      <c r="S89" s="834"/>
      <c r="T89" s="834"/>
      <c r="U89" s="834"/>
      <c r="V89" s="834"/>
      <c r="W89" s="834"/>
      <c r="X89" s="835"/>
      <c r="Y89" s="88"/>
      <c r="Z89" s="88"/>
      <c r="AA89" s="376">
        <f t="shared" si="25"/>
        <v>1</v>
      </c>
      <c r="AB89" s="368">
        <f t="shared" si="26"/>
        <v>-1</v>
      </c>
    </row>
    <row r="90" spans="1:32" ht="34.5" customHeight="1" x14ac:dyDescent="0.25">
      <c r="A90" s="855" t="s">
        <v>165</v>
      </c>
      <c r="B90" s="856"/>
      <c r="C90" s="856"/>
      <c r="D90" s="856"/>
      <c r="E90" s="632">
        <v>1</v>
      </c>
      <c r="F90" s="634"/>
      <c r="G90" s="657">
        <f t="shared" si="24"/>
        <v>0</v>
      </c>
      <c r="H90" s="833"/>
      <c r="I90" s="834"/>
      <c r="J90" s="834"/>
      <c r="K90" s="834"/>
      <c r="L90" s="834"/>
      <c r="M90" s="834"/>
      <c r="N90" s="834"/>
      <c r="O90" s="834"/>
      <c r="P90" s="834"/>
      <c r="Q90" s="834"/>
      <c r="R90" s="834"/>
      <c r="S90" s="834"/>
      <c r="T90" s="834"/>
      <c r="U90" s="834"/>
      <c r="V90" s="834"/>
      <c r="W90" s="834"/>
      <c r="X90" s="835"/>
      <c r="Y90" s="88"/>
      <c r="Z90" s="88"/>
      <c r="AA90" s="376">
        <f t="shared" si="25"/>
        <v>1</v>
      </c>
      <c r="AB90" s="368">
        <f t="shared" si="26"/>
        <v>-1</v>
      </c>
    </row>
    <row r="91" spans="1:32" ht="34.5" customHeight="1" x14ac:dyDescent="0.25">
      <c r="A91" s="855" t="s">
        <v>166</v>
      </c>
      <c r="B91" s="856"/>
      <c r="C91" s="856"/>
      <c r="D91" s="856"/>
      <c r="E91" s="632">
        <v>1</v>
      </c>
      <c r="F91" s="633"/>
      <c r="G91" s="657">
        <f t="shared" si="24"/>
        <v>0</v>
      </c>
      <c r="H91" s="833"/>
      <c r="I91" s="834"/>
      <c r="J91" s="834"/>
      <c r="K91" s="834"/>
      <c r="L91" s="834"/>
      <c r="M91" s="834"/>
      <c r="N91" s="834"/>
      <c r="O91" s="834"/>
      <c r="P91" s="834"/>
      <c r="Q91" s="834"/>
      <c r="R91" s="834"/>
      <c r="S91" s="834"/>
      <c r="T91" s="834"/>
      <c r="U91" s="834"/>
      <c r="V91" s="834"/>
      <c r="W91" s="834"/>
      <c r="X91" s="835"/>
      <c r="Y91" s="88"/>
      <c r="Z91" s="88"/>
      <c r="AA91" s="376">
        <f t="shared" si="25"/>
        <v>1</v>
      </c>
      <c r="AB91" s="368">
        <f t="shared" si="26"/>
        <v>-1</v>
      </c>
    </row>
    <row r="92" spans="1:32" ht="34.5" customHeight="1" x14ac:dyDescent="0.25">
      <c r="A92" s="855"/>
      <c r="B92" s="856"/>
      <c r="C92" s="856"/>
      <c r="D92" s="856"/>
      <c r="E92" s="618"/>
      <c r="F92" s="619"/>
      <c r="G92" s="441"/>
      <c r="H92" s="889"/>
      <c r="I92" s="890"/>
      <c r="J92" s="890"/>
      <c r="K92" s="890"/>
      <c r="L92" s="890"/>
      <c r="M92" s="890"/>
      <c r="N92" s="890"/>
      <c r="O92" s="890"/>
      <c r="P92" s="890"/>
      <c r="Q92" s="890"/>
      <c r="R92" s="890"/>
      <c r="S92" s="890"/>
      <c r="T92" s="890"/>
      <c r="U92" s="890"/>
      <c r="V92" s="890"/>
      <c r="W92" s="890"/>
      <c r="X92" s="891"/>
      <c r="Y92" s="88"/>
      <c r="Z92" s="88"/>
      <c r="AA92" s="376">
        <f t="shared" si="25"/>
        <v>0</v>
      </c>
      <c r="AB92" s="368">
        <f t="shared" si="26"/>
        <v>0</v>
      </c>
    </row>
    <row r="93" spans="1:32" ht="34.5" customHeight="1" x14ac:dyDescent="0.25">
      <c r="A93" s="855"/>
      <c r="B93" s="856"/>
      <c r="C93" s="856"/>
      <c r="D93" s="856"/>
      <c r="E93" s="620"/>
      <c r="F93" s="620"/>
      <c r="G93" s="441"/>
      <c r="H93" s="889"/>
      <c r="I93" s="890"/>
      <c r="J93" s="890"/>
      <c r="K93" s="890"/>
      <c r="L93" s="890"/>
      <c r="M93" s="890"/>
      <c r="N93" s="890"/>
      <c r="O93" s="890"/>
      <c r="P93" s="890"/>
      <c r="Q93" s="890"/>
      <c r="R93" s="890"/>
      <c r="S93" s="890"/>
      <c r="T93" s="890"/>
      <c r="U93" s="890"/>
      <c r="V93" s="890"/>
      <c r="W93" s="890"/>
      <c r="X93" s="891"/>
      <c r="Y93" s="88"/>
      <c r="Z93" s="88"/>
      <c r="AA93" s="376">
        <f t="shared" si="25"/>
        <v>0</v>
      </c>
      <c r="AB93" s="368">
        <f t="shared" si="26"/>
        <v>0</v>
      </c>
    </row>
    <row r="94" spans="1:32" ht="3" customHeight="1" x14ac:dyDescent="0.25">
      <c r="A94" s="896"/>
      <c r="B94" s="897"/>
      <c r="C94" s="897"/>
      <c r="D94" s="897"/>
      <c r="E94" s="411"/>
      <c r="F94" s="411"/>
      <c r="G94" s="410"/>
      <c r="H94" s="330"/>
      <c r="I94" s="329"/>
      <c r="J94" s="329"/>
      <c r="K94" s="329"/>
      <c r="L94" s="329"/>
      <c r="M94" s="329"/>
      <c r="N94" s="329"/>
      <c r="O94" s="329"/>
      <c r="P94" s="329"/>
      <c r="Q94" s="329"/>
      <c r="R94" s="329"/>
      <c r="S94" s="329"/>
      <c r="T94" s="329"/>
      <c r="U94" s="329"/>
      <c r="V94" s="329"/>
      <c r="W94" s="329"/>
      <c r="X94" s="328"/>
      <c r="Y94" s="88"/>
      <c r="Z94" s="88"/>
      <c r="AA94" s="376"/>
      <c r="AB94" s="368"/>
    </row>
    <row r="95" spans="1:32" ht="2.25" customHeight="1" x14ac:dyDescent="0.25">
      <c r="A95" s="887"/>
      <c r="B95" s="888"/>
      <c r="C95" s="888"/>
      <c r="D95" s="888"/>
      <c r="E95" s="438"/>
      <c r="F95" s="412"/>
      <c r="G95" s="413"/>
      <c r="H95" s="330"/>
      <c r="I95" s="329"/>
      <c r="J95" s="329"/>
      <c r="K95" s="329"/>
      <c r="L95" s="329"/>
      <c r="M95" s="329"/>
      <c r="N95" s="329"/>
      <c r="O95" s="329"/>
      <c r="P95" s="329"/>
      <c r="Q95" s="329"/>
      <c r="R95" s="329"/>
      <c r="S95" s="329"/>
      <c r="T95" s="329"/>
      <c r="U95" s="329"/>
      <c r="V95" s="329"/>
      <c r="W95" s="329"/>
      <c r="X95" s="328"/>
      <c r="Y95" s="88"/>
      <c r="Z95" s="88"/>
      <c r="AA95" s="358"/>
      <c r="AB95" s="368"/>
    </row>
    <row r="96" spans="1:32" ht="20.25" customHeight="1" x14ac:dyDescent="0.25">
      <c r="A96" s="924" t="s">
        <v>65</v>
      </c>
      <c r="B96" s="925"/>
      <c r="C96" s="925"/>
      <c r="D96" s="925"/>
      <c r="E96" s="926"/>
      <c r="F96" s="927"/>
      <c r="G96" s="549">
        <f>SUM(G87:G93)/5</f>
        <v>0</v>
      </c>
      <c r="H96" s="414"/>
      <c r="I96" s="415"/>
      <c r="J96" s="415"/>
      <c r="K96" s="415"/>
      <c r="L96" s="415"/>
      <c r="M96" s="415"/>
      <c r="N96" s="415"/>
      <c r="O96" s="415"/>
      <c r="P96" s="415"/>
      <c r="Q96" s="415"/>
      <c r="R96" s="415"/>
      <c r="S96" s="415"/>
      <c r="T96" s="415"/>
      <c r="U96" s="415"/>
      <c r="V96" s="415"/>
      <c r="W96" s="415"/>
      <c r="X96" s="416"/>
      <c r="Y96" s="88"/>
      <c r="Z96" s="88"/>
      <c r="AA96" s="358"/>
      <c r="AB96" s="359"/>
    </row>
    <row r="97" spans="1:32" ht="3.75" customHeight="1" thickBot="1" x14ac:dyDescent="0.3">
      <c r="A97" s="936"/>
      <c r="B97" s="937"/>
      <c r="C97" s="937"/>
      <c r="D97" s="937"/>
      <c r="E97" s="937"/>
      <c r="F97" s="937"/>
      <c r="G97" s="937"/>
      <c r="H97" s="937"/>
      <c r="I97" s="937"/>
      <c r="J97" s="937"/>
      <c r="K97" s="937"/>
      <c r="L97" s="937"/>
      <c r="M97" s="937"/>
      <c r="N97" s="937"/>
      <c r="O97" s="937"/>
      <c r="P97" s="937"/>
      <c r="Q97" s="937"/>
      <c r="R97" s="937"/>
      <c r="S97" s="937"/>
      <c r="T97" s="937"/>
      <c r="U97" s="937"/>
      <c r="V97" s="937"/>
      <c r="W97" s="937"/>
      <c r="X97" s="938"/>
      <c r="Y97" s="88"/>
      <c r="Z97" s="88"/>
    </row>
    <row r="98" spans="1:32" s="515" customFormat="1" ht="19.5" customHeight="1" x14ac:dyDescent="0.25">
      <c r="A98" s="933" t="s">
        <v>94</v>
      </c>
      <c r="B98" s="851"/>
      <c r="C98" s="851"/>
      <c r="D98" s="851"/>
      <c r="E98" s="851"/>
      <c r="F98" s="851"/>
      <c r="G98" s="851"/>
      <c r="H98" s="851"/>
      <c r="I98" s="851"/>
      <c r="J98" s="851"/>
      <c r="K98" s="851"/>
      <c r="L98" s="851"/>
      <c r="M98" s="851"/>
      <c r="N98" s="851"/>
      <c r="O98" s="851"/>
      <c r="P98" s="851"/>
      <c r="Q98" s="851"/>
      <c r="R98" s="851"/>
      <c r="S98" s="851"/>
      <c r="T98" s="851"/>
      <c r="U98" s="851"/>
      <c r="V98" s="851"/>
      <c r="W98" s="851"/>
      <c r="X98" s="852"/>
      <c r="Y98" s="264"/>
      <c r="Z98" s="264"/>
      <c r="AA98" s="512"/>
      <c r="AB98" s="513"/>
      <c r="AC98" s="385"/>
      <c r="AD98" s="385"/>
      <c r="AE98" s="385"/>
      <c r="AF98" s="385"/>
    </row>
    <row r="99" spans="1:32" ht="18.75" customHeight="1" x14ac:dyDescent="0.25">
      <c r="A99" s="928" t="s">
        <v>5</v>
      </c>
      <c r="B99" s="696"/>
      <c r="C99" s="696"/>
      <c r="D99" s="929"/>
      <c r="E99" s="949" t="s">
        <v>1</v>
      </c>
      <c r="F99" s="947" t="s">
        <v>2</v>
      </c>
      <c r="G99" s="948"/>
      <c r="H99" s="1126" t="s">
        <v>139</v>
      </c>
      <c r="I99" s="1127"/>
      <c r="J99" s="1127"/>
      <c r="K99" s="1127"/>
      <c r="L99" s="1127"/>
      <c r="M99" s="1127"/>
      <c r="N99" s="1127"/>
      <c r="O99" s="1127"/>
      <c r="P99" s="1127"/>
      <c r="Q99" s="1127"/>
      <c r="R99" s="1127"/>
      <c r="S99" s="1127"/>
      <c r="T99" s="1127"/>
      <c r="U99" s="1127"/>
      <c r="V99" s="1127"/>
      <c r="W99" s="1127"/>
      <c r="X99" s="1127"/>
      <c r="Y99" s="264"/>
      <c r="Z99" s="264"/>
      <c r="AA99" s="375"/>
      <c r="AB99" s="365"/>
    </row>
    <row r="100" spans="1:32" ht="18" customHeight="1" x14ac:dyDescent="0.25">
      <c r="A100" s="930"/>
      <c r="B100" s="931"/>
      <c r="C100" s="931"/>
      <c r="D100" s="932"/>
      <c r="E100" s="950"/>
      <c r="F100" s="311" t="s">
        <v>68</v>
      </c>
      <c r="G100" s="280" t="s">
        <v>69</v>
      </c>
      <c r="H100" s="1128"/>
      <c r="I100" s="712"/>
      <c r="J100" s="712"/>
      <c r="K100" s="712"/>
      <c r="L100" s="712"/>
      <c r="M100" s="712"/>
      <c r="N100" s="712"/>
      <c r="O100" s="712"/>
      <c r="P100" s="712"/>
      <c r="Q100" s="712"/>
      <c r="R100" s="712"/>
      <c r="S100" s="712"/>
      <c r="T100" s="712"/>
      <c r="U100" s="712"/>
      <c r="V100" s="712"/>
      <c r="W100" s="712"/>
      <c r="X100" s="712"/>
      <c r="Y100" s="264"/>
      <c r="Z100" s="264"/>
      <c r="AA100" s="375">
        <f>X55*AB100</f>
        <v>0</v>
      </c>
      <c r="AB100" s="437">
        <v>0.5</v>
      </c>
    </row>
    <row r="101" spans="1:32" ht="24.9" customHeight="1" x14ac:dyDescent="0.25">
      <c r="A101" s="885" t="s">
        <v>66</v>
      </c>
      <c r="B101" s="886"/>
      <c r="C101" s="886"/>
      <c r="D101" s="886"/>
      <c r="E101" s="601">
        <v>0.5</v>
      </c>
      <c r="F101" s="312">
        <f xml:space="preserve"> (100*G101)/$AB$103</f>
        <v>0</v>
      </c>
      <c r="G101" s="310">
        <f>(AA100+AA101)*E101</f>
        <v>0</v>
      </c>
      <c r="H101" s="1129"/>
      <c r="I101" s="1129"/>
      <c r="J101" s="1129"/>
      <c r="K101" s="1129"/>
      <c r="L101" s="1129"/>
      <c r="M101" s="1129"/>
      <c r="N101" s="1129"/>
      <c r="O101" s="1129"/>
      <c r="P101" s="1129"/>
      <c r="Q101" s="1129"/>
      <c r="R101" s="1129"/>
      <c r="S101" s="1129"/>
      <c r="T101" s="1129"/>
      <c r="U101" s="1129"/>
      <c r="V101" s="1129"/>
      <c r="W101" s="1129"/>
      <c r="X101" s="1129"/>
      <c r="Y101" s="287"/>
      <c r="Z101" s="287"/>
      <c r="AA101" s="375">
        <f>X79*AB101</f>
        <v>0</v>
      </c>
      <c r="AB101" s="437">
        <v>0.5</v>
      </c>
    </row>
    <row r="102" spans="1:32" ht="24.9" customHeight="1" x14ac:dyDescent="0.25">
      <c r="A102" s="934" t="s">
        <v>67</v>
      </c>
      <c r="B102" s="935"/>
      <c r="C102" s="935"/>
      <c r="D102" s="935"/>
      <c r="E102" s="602">
        <v>0.5</v>
      </c>
      <c r="F102" s="490">
        <f xml:space="preserve"> (100*G102)/$AB$103</f>
        <v>0</v>
      </c>
      <c r="G102" s="309">
        <f>G96*E102</f>
        <v>0</v>
      </c>
      <c r="H102" s="1129"/>
      <c r="I102" s="1129"/>
      <c r="J102" s="1129"/>
      <c r="K102" s="1129"/>
      <c r="L102" s="1129"/>
      <c r="M102" s="1129"/>
      <c r="N102" s="1129"/>
      <c r="O102" s="1129"/>
      <c r="P102" s="1129"/>
      <c r="Q102" s="1129"/>
      <c r="R102" s="1129"/>
      <c r="S102" s="1129"/>
      <c r="T102" s="1129"/>
      <c r="U102" s="1129"/>
      <c r="V102" s="1129"/>
      <c r="W102" s="1129"/>
      <c r="X102" s="1129"/>
      <c r="Y102" s="287"/>
      <c r="Z102" s="287"/>
      <c r="AA102" s="375" t="s">
        <v>109</v>
      </c>
      <c r="AB102" s="365">
        <f>(100*G103)/$AB$103</f>
        <v>0</v>
      </c>
    </row>
    <row r="103" spans="1:32" ht="17.25" customHeight="1" thickBot="1" x14ac:dyDescent="0.3">
      <c r="A103" s="898" t="s">
        <v>19</v>
      </c>
      <c r="B103" s="899"/>
      <c r="C103" s="899"/>
      <c r="D103" s="899"/>
      <c r="E103" s="899"/>
      <c r="F103" s="550">
        <f>IF(AB102&gt;=100,100,AB102)</f>
        <v>0</v>
      </c>
      <c r="G103" s="551">
        <f>SUM(G101:G102)</f>
        <v>0</v>
      </c>
      <c r="H103" s="1129"/>
      <c r="I103" s="1129"/>
      <c r="J103" s="1129"/>
      <c r="K103" s="1129"/>
      <c r="L103" s="1129"/>
      <c r="M103" s="1129"/>
      <c r="N103" s="1129"/>
      <c r="O103" s="1129"/>
      <c r="P103" s="1129"/>
      <c r="Q103" s="1129"/>
      <c r="R103" s="1129"/>
      <c r="S103" s="1129"/>
      <c r="T103" s="1129"/>
      <c r="U103" s="1129"/>
      <c r="V103" s="1129"/>
      <c r="W103" s="1129"/>
      <c r="X103" s="1129"/>
      <c r="Y103" s="287"/>
      <c r="Z103" s="287"/>
      <c r="AA103" s="375" t="s">
        <v>80</v>
      </c>
      <c r="AB103" s="365">
        <v>5</v>
      </c>
    </row>
    <row r="104" spans="1:32" ht="7.5" customHeight="1" thickBot="1" x14ac:dyDescent="0.3">
      <c r="A104" s="263"/>
      <c r="B104" s="264"/>
      <c r="C104" s="264"/>
      <c r="D104" s="264"/>
      <c r="E104" s="264"/>
      <c r="F104" s="264"/>
      <c r="G104" s="264"/>
      <c r="H104" s="1129"/>
      <c r="I104" s="1129"/>
      <c r="J104" s="1129"/>
      <c r="K104" s="1129"/>
      <c r="L104" s="1129"/>
      <c r="M104" s="1129"/>
      <c r="N104" s="1129"/>
      <c r="O104" s="1129"/>
      <c r="P104" s="1129"/>
      <c r="Q104" s="1129"/>
      <c r="R104" s="1129"/>
      <c r="S104" s="1129"/>
      <c r="T104" s="1129"/>
      <c r="U104" s="1129"/>
      <c r="V104" s="1129"/>
      <c r="W104" s="1129"/>
      <c r="X104" s="1129"/>
      <c r="Y104" s="331"/>
      <c r="Z104" s="331"/>
      <c r="AA104" s="375"/>
      <c r="AB104" s="365"/>
    </row>
    <row r="105" spans="1:32" ht="21" customHeight="1" thickBot="1" x14ac:dyDescent="0.3">
      <c r="A105" s="900" t="s">
        <v>43</v>
      </c>
      <c r="B105" s="871"/>
      <c r="C105" s="871"/>
      <c r="D105" s="871"/>
      <c r="E105" s="871"/>
      <c r="F105" s="871"/>
      <c r="G105" s="872"/>
      <c r="H105" s="1129"/>
      <c r="I105" s="1129"/>
      <c r="J105" s="1129"/>
      <c r="K105" s="1129"/>
      <c r="L105" s="1129"/>
      <c r="M105" s="1129"/>
      <c r="N105" s="1129"/>
      <c r="O105" s="1129"/>
      <c r="P105" s="1129"/>
      <c r="Q105" s="1129"/>
      <c r="R105" s="1129"/>
      <c r="S105" s="1129"/>
      <c r="T105" s="1129"/>
      <c r="U105" s="1129"/>
      <c r="V105" s="1129"/>
      <c r="W105" s="1129"/>
      <c r="X105" s="1129"/>
      <c r="Y105" s="427"/>
      <c r="Z105" s="331"/>
      <c r="AA105" s="375"/>
      <c r="AB105" s="430"/>
      <c r="AF105" s="338">
        <f xml:space="preserve"> IF(F103&gt;G106,1,2)</f>
        <v>2</v>
      </c>
    </row>
    <row r="106" spans="1:32" ht="19.5" customHeight="1" x14ac:dyDescent="0.25">
      <c r="A106" s="432" t="str">
        <f xml:space="preserve"> IF(F103&lt;60,"ý",IF(F103&lt;70,"ý",IF(F103&lt;80,"ý",IF(F103&lt;90,"ý","þ"))))</f>
        <v>ý</v>
      </c>
      <c r="B106" s="951" t="s">
        <v>20</v>
      </c>
      <c r="C106" s="951"/>
      <c r="D106" s="955" t="s">
        <v>131</v>
      </c>
      <c r="E106" s="956"/>
      <c r="F106" s="527" t="s">
        <v>141</v>
      </c>
      <c r="G106" s="528">
        <v>100</v>
      </c>
      <c r="H106" s="1129"/>
      <c r="I106" s="1129"/>
      <c r="J106" s="1129"/>
      <c r="K106" s="1129"/>
      <c r="L106" s="1129"/>
      <c r="M106" s="1129"/>
      <c r="N106" s="1129"/>
      <c r="O106" s="1129"/>
      <c r="P106" s="1129"/>
      <c r="Q106" s="1129"/>
      <c r="R106" s="1129"/>
      <c r="S106" s="1129"/>
      <c r="T106" s="1129"/>
      <c r="U106" s="1129"/>
      <c r="V106" s="1129"/>
      <c r="W106" s="1129"/>
      <c r="X106" s="1129"/>
      <c r="Y106" s="428"/>
      <c r="Z106" s="331"/>
      <c r="AA106" s="375"/>
      <c r="AB106" s="365"/>
    </row>
    <row r="107" spans="1:32" ht="21.75" customHeight="1" x14ac:dyDescent="0.25">
      <c r="A107" s="432" t="str">
        <f xml:space="preserve"> IF(F103&lt;60,"ý",IF(F103&lt;70,"ý",IF(F103&lt;80,"ý",IF(F103&lt;90,"þ","ý"))))</f>
        <v>ý</v>
      </c>
      <c r="B107" s="951" t="s">
        <v>21</v>
      </c>
      <c r="C107" s="951"/>
      <c r="D107" s="955" t="s">
        <v>132</v>
      </c>
      <c r="E107" s="956"/>
      <c r="F107" s="526" t="s">
        <v>142</v>
      </c>
      <c r="G107" s="529">
        <v>90</v>
      </c>
      <c r="H107" s="1129"/>
      <c r="I107" s="1129"/>
      <c r="J107" s="1129"/>
      <c r="K107" s="1129"/>
      <c r="L107" s="1129"/>
      <c r="M107" s="1129"/>
      <c r="N107" s="1129"/>
      <c r="O107" s="1129"/>
      <c r="P107" s="1129"/>
      <c r="Q107" s="1129"/>
      <c r="R107" s="1129"/>
      <c r="S107" s="1129"/>
      <c r="T107" s="1129"/>
      <c r="U107" s="1129"/>
      <c r="V107" s="1129"/>
      <c r="W107" s="1129"/>
      <c r="X107" s="1129"/>
      <c r="Y107" s="428"/>
      <c r="Z107" s="331"/>
      <c r="AA107" s="431"/>
      <c r="AB107" s="365"/>
    </row>
    <row r="108" spans="1:32" ht="21.75" customHeight="1" x14ac:dyDescent="0.25">
      <c r="A108" s="432" t="str">
        <f xml:space="preserve"> IF(F103&lt;60,"ý",IF(F103&lt;70,"ý",IF(F103&lt;80,"þ",IF(F103&lt;90,"ý","ý"))))</f>
        <v>ý</v>
      </c>
      <c r="B108" s="951" t="s">
        <v>22</v>
      </c>
      <c r="C108" s="951"/>
      <c r="D108" s="955" t="s">
        <v>133</v>
      </c>
      <c r="E108" s="956"/>
      <c r="F108" s="526" t="s">
        <v>143</v>
      </c>
      <c r="G108" s="529">
        <v>80</v>
      </c>
      <c r="H108" s="1129"/>
      <c r="I108" s="1129"/>
      <c r="J108" s="1129"/>
      <c r="K108" s="1129"/>
      <c r="L108" s="1129"/>
      <c r="M108" s="1129"/>
      <c r="N108" s="1129"/>
      <c r="O108" s="1129"/>
      <c r="P108" s="1129"/>
      <c r="Q108" s="1129"/>
      <c r="R108" s="1129"/>
      <c r="S108" s="1129"/>
      <c r="T108" s="1129"/>
      <c r="U108" s="1129"/>
      <c r="V108" s="1129"/>
      <c r="W108" s="1129"/>
      <c r="X108" s="1129"/>
      <c r="Y108" s="428"/>
      <c r="Z108" s="331"/>
      <c r="AA108" s="431"/>
      <c r="AB108" s="365"/>
    </row>
    <row r="109" spans="1:32" ht="21.75" customHeight="1" x14ac:dyDescent="0.25">
      <c r="A109" s="432" t="str">
        <f xml:space="preserve"> IF(F103&lt;60,"ý",IF(F103&lt;70,"þ",IF(F103&lt;80,"ý",IF(F103&lt;90,"ý","ý"))))</f>
        <v>ý</v>
      </c>
      <c r="B109" s="951" t="s">
        <v>23</v>
      </c>
      <c r="C109" s="951"/>
      <c r="D109" s="955" t="s">
        <v>134</v>
      </c>
      <c r="E109" s="956"/>
      <c r="F109" s="526" t="s">
        <v>144</v>
      </c>
      <c r="G109" s="529">
        <v>70</v>
      </c>
      <c r="H109" s="1129"/>
      <c r="I109" s="1129"/>
      <c r="J109" s="1129"/>
      <c r="K109" s="1129"/>
      <c r="L109" s="1129"/>
      <c r="M109" s="1129"/>
      <c r="N109" s="1129"/>
      <c r="O109" s="1129"/>
      <c r="P109" s="1129"/>
      <c r="Q109" s="1129"/>
      <c r="R109" s="1129"/>
      <c r="S109" s="1129"/>
      <c r="T109" s="1129"/>
      <c r="U109" s="1129"/>
      <c r="V109" s="1129"/>
      <c r="W109" s="1129"/>
      <c r="X109" s="1129"/>
      <c r="Y109" s="428"/>
      <c r="Z109" s="331"/>
      <c r="AA109" s="375"/>
      <c r="AB109" s="365"/>
    </row>
    <row r="110" spans="1:32" ht="21.75" customHeight="1" thickBot="1" x14ac:dyDescent="0.3">
      <c r="A110" s="525" t="str">
        <f xml:space="preserve"> IF(F103&lt;60,"þ",IF(F103&lt;70,"ý",IF(F103&lt;80,"ý",IF(F103&lt;90,"ý","ý"))))</f>
        <v>þ</v>
      </c>
      <c r="B110" s="946" t="s">
        <v>24</v>
      </c>
      <c r="C110" s="946"/>
      <c r="D110" s="873" t="s">
        <v>135</v>
      </c>
      <c r="E110" s="874"/>
      <c r="F110" s="530" t="s">
        <v>145</v>
      </c>
      <c r="G110" s="531">
        <v>60</v>
      </c>
      <c r="H110" s="1129"/>
      <c r="I110" s="1129"/>
      <c r="J110" s="1129"/>
      <c r="K110" s="1129"/>
      <c r="L110" s="1129"/>
      <c r="M110" s="1129"/>
      <c r="N110" s="1129"/>
      <c r="O110" s="1129"/>
      <c r="P110" s="1129"/>
      <c r="Q110" s="1129"/>
      <c r="R110" s="1129"/>
      <c r="S110" s="1129"/>
      <c r="T110" s="1129"/>
      <c r="U110" s="1129"/>
      <c r="V110" s="1129"/>
      <c r="W110" s="1129"/>
      <c r="X110" s="1129"/>
      <c r="Y110" s="429"/>
      <c r="AA110" s="375"/>
    </row>
    <row r="111" spans="1:32" ht="7.5" customHeight="1" x14ac:dyDescent="0.25">
      <c r="A111" s="417"/>
      <c r="B111" s="417"/>
      <c r="C111" s="418"/>
      <c r="D111" s="418"/>
      <c r="E111" s="289"/>
      <c r="F111" s="285"/>
      <c r="G111" s="285"/>
    </row>
    <row r="112" spans="1:32" ht="5.25" customHeight="1" thickBot="1" x14ac:dyDescent="0.3">
      <c r="A112" s="419"/>
      <c r="B112" s="417"/>
      <c r="C112" s="418"/>
      <c r="D112" s="418"/>
      <c r="E112" s="289"/>
      <c r="F112" s="285"/>
      <c r="G112" s="285"/>
    </row>
    <row r="113" spans="1:32" ht="20.25" customHeight="1" thickBot="1" x14ac:dyDescent="0.3">
      <c r="A113" s="870" t="s">
        <v>92</v>
      </c>
      <c r="B113" s="871"/>
      <c r="C113" s="871"/>
      <c r="D113" s="871"/>
      <c r="E113" s="871"/>
      <c r="F113" s="871"/>
      <c r="G113" s="871"/>
      <c r="H113" s="871"/>
      <c r="I113" s="871"/>
      <c r="J113" s="871"/>
      <c r="K113" s="871"/>
      <c r="L113" s="871"/>
      <c r="M113" s="871"/>
      <c r="N113" s="871"/>
      <c r="O113" s="871"/>
      <c r="P113" s="871"/>
      <c r="Q113" s="871"/>
      <c r="R113" s="871"/>
      <c r="S113" s="871"/>
      <c r="T113" s="871"/>
      <c r="U113" s="871"/>
      <c r="V113" s="871"/>
      <c r="W113" s="871"/>
      <c r="X113" s="872"/>
      <c r="Y113" s="288"/>
      <c r="Z113" s="288"/>
    </row>
    <row r="114" spans="1:32" s="267" customFormat="1" ht="21" hidden="1" customHeight="1" x14ac:dyDescent="0.25">
      <c r="A114" s="516" t="s">
        <v>167</v>
      </c>
      <c r="B114" s="517"/>
      <c r="C114" s="517"/>
      <c r="D114" s="517"/>
      <c r="E114" s="517"/>
      <c r="F114" s="517"/>
      <c r="G114" s="517"/>
      <c r="H114" s="517"/>
      <c r="I114" s="517"/>
      <c r="J114" s="517"/>
      <c r="K114" s="517"/>
      <c r="L114" s="517"/>
      <c r="M114" s="517"/>
      <c r="N114" s="517"/>
      <c r="O114" s="517"/>
      <c r="P114" s="517"/>
      <c r="Q114" s="517"/>
      <c r="R114" s="517"/>
      <c r="S114" s="517"/>
      <c r="T114" s="517"/>
      <c r="U114" s="517"/>
      <c r="V114" s="517"/>
      <c r="W114" s="517"/>
      <c r="X114" s="518"/>
      <c r="Y114" s="519"/>
      <c r="Z114" s="519"/>
      <c r="AA114" s="384"/>
      <c r="AB114" s="385"/>
      <c r="AC114" s="385"/>
      <c r="AD114" s="385"/>
      <c r="AE114" s="385"/>
      <c r="AF114" s="385"/>
    </row>
    <row r="115" spans="1:32" ht="18.75" hidden="1" customHeight="1" x14ac:dyDescent="0.25">
      <c r="A115" s="928" t="s">
        <v>62</v>
      </c>
      <c r="B115" s="696"/>
      <c r="C115" s="696"/>
      <c r="D115" s="696"/>
      <c r="E115" s="696"/>
      <c r="F115" s="965" t="s">
        <v>95</v>
      </c>
      <c r="G115" s="961" t="s">
        <v>2</v>
      </c>
      <c r="H115" s="959" t="s">
        <v>18</v>
      </c>
      <c r="I115" s="929"/>
      <c r="J115" s="695" t="s">
        <v>4</v>
      </c>
      <c r="K115" s="696"/>
      <c r="L115" s="696"/>
      <c r="M115" s="696"/>
      <c r="N115" s="696"/>
      <c r="O115" s="696"/>
      <c r="P115" s="696"/>
      <c r="Q115" s="696"/>
      <c r="R115" s="696"/>
      <c r="S115" s="696"/>
      <c r="T115" s="696"/>
      <c r="U115" s="696"/>
      <c r="V115" s="696"/>
      <c r="W115" s="696"/>
      <c r="X115" s="697"/>
      <c r="Y115" s="264"/>
      <c r="Z115" s="264"/>
    </row>
    <row r="116" spans="1:32" ht="17.25" hidden="1" customHeight="1" x14ac:dyDescent="0.25">
      <c r="A116" s="878"/>
      <c r="B116" s="879"/>
      <c r="C116" s="879"/>
      <c r="D116" s="879"/>
      <c r="E116" s="879"/>
      <c r="F116" s="966"/>
      <c r="G116" s="962"/>
      <c r="H116" s="960"/>
      <c r="I116" s="932"/>
      <c r="J116" s="963" t="s">
        <v>70</v>
      </c>
      <c r="K116" s="931"/>
      <c r="L116" s="931"/>
      <c r="M116" s="931"/>
      <c r="N116" s="931"/>
      <c r="O116" s="931"/>
      <c r="P116" s="931"/>
      <c r="Q116" s="931"/>
      <c r="R116" s="931"/>
      <c r="S116" s="931"/>
      <c r="T116" s="931"/>
      <c r="U116" s="931"/>
      <c r="V116" s="931"/>
      <c r="W116" s="931"/>
      <c r="X116" s="964"/>
      <c r="Y116" s="264"/>
      <c r="Z116" s="264"/>
    </row>
    <row r="117" spans="1:32" s="256" customFormat="1" ht="16.5" hidden="1" customHeight="1" x14ac:dyDescent="0.25">
      <c r="A117" s="880" t="s">
        <v>6</v>
      </c>
      <c r="B117" s="881"/>
      <c r="C117" s="881"/>
      <c r="D117" s="881"/>
      <c r="E117" s="881"/>
      <c r="F117" s="439"/>
      <c r="G117" s="3"/>
      <c r="H117" s="957"/>
      <c r="I117" s="958"/>
      <c r="J117" s="976"/>
      <c r="K117" s="977"/>
      <c r="L117" s="977"/>
      <c r="M117" s="977"/>
      <c r="N117" s="977"/>
      <c r="O117" s="977"/>
      <c r="P117" s="977"/>
      <c r="Q117" s="977"/>
      <c r="R117" s="977"/>
      <c r="S117" s="977"/>
      <c r="T117" s="977"/>
      <c r="U117" s="977"/>
      <c r="V117" s="977"/>
      <c r="W117" s="977"/>
      <c r="X117" s="978"/>
      <c r="Y117" s="334"/>
      <c r="Z117" s="334"/>
      <c r="AA117" s="337" t="s">
        <v>78</v>
      </c>
      <c r="AB117" s="338" t="s">
        <v>79</v>
      </c>
      <c r="AC117" s="377"/>
      <c r="AD117" s="359"/>
      <c r="AE117" s="359"/>
      <c r="AF117" s="359"/>
    </row>
    <row r="118" spans="1:32" ht="36.75" hidden="1" customHeight="1" x14ac:dyDescent="0.25">
      <c r="A118" s="855" t="s">
        <v>25</v>
      </c>
      <c r="B118" s="856"/>
      <c r="C118" s="856"/>
      <c r="D118" s="856"/>
      <c r="E118" s="856"/>
      <c r="F118" s="603"/>
      <c r="G118" s="604"/>
      <c r="H118" s="919">
        <f xml:space="preserve"> IF(G118="",0,IF(AB118&gt;0,5,IF(AB118=0,4,IF(AB118=-1,3,IF(AB118=-2,2,IF(AB118=-3,1,0))))))</f>
        <v>0</v>
      </c>
      <c r="I118" s="920"/>
      <c r="J118" s="952"/>
      <c r="K118" s="953"/>
      <c r="L118" s="953"/>
      <c r="M118" s="953"/>
      <c r="N118" s="953"/>
      <c r="O118" s="953"/>
      <c r="P118" s="953"/>
      <c r="Q118" s="953"/>
      <c r="R118" s="953"/>
      <c r="S118" s="953"/>
      <c r="T118" s="953"/>
      <c r="U118" s="953"/>
      <c r="V118" s="953"/>
      <c r="W118" s="953"/>
      <c r="X118" s="954"/>
      <c r="Y118" s="88"/>
      <c r="Z118" s="88"/>
      <c r="AA118" s="376">
        <f>F118</f>
        <v>0</v>
      </c>
      <c r="AB118" s="368">
        <f>G118-AA118</f>
        <v>0</v>
      </c>
    </row>
    <row r="119" spans="1:32" ht="36.75" hidden="1" customHeight="1" x14ac:dyDescent="0.25">
      <c r="A119" s="855" t="s">
        <v>26</v>
      </c>
      <c r="B119" s="856"/>
      <c r="C119" s="856"/>
      <c r="D119" s="856"/>
      <c r="E119" s="856"/>
      <c r="F119" s="603"/>
      <c r="G119" s="604"/>
      <c r="H119" s="919">
        <f xml:space="preserve"> IF(G119="",0,IF(AB119&gt;0,5,IF(AB119=0,4,IF(AB119=-1,3,IF(AB119=-2,2,IF(AB119=-3,1,0))))))</f>
        <v>0</v>
      </c>
      <c r="I119" s="920"/>
      <c r="J119" s="975"/>
      <c r="K119" s="953"/>
      <c r="L119" s="953"/>
      <c r="M119" s="953"/>
      <c r="N119" s="953"/>
      <c r="O119" s="953"/>
      <c r="P119" s="953"/>
      <c r="Q119" s="953"/>
      <c r="R119" s="953"/>
      <c r="S119" s="953"/>
      <c r="T119" s="953"/>
      <c r="U119" s="953"/>
      <c r="V119" s="953"/>
      <c r="W119" s="953"/>
      <c r="X119" s="954"/>
      <c r="Y119" s="88"/>
      <c r="Z119" s="88"/>
      <c r="AA119" s="376">
        <f>F119</f>
        <v>0</v>
      </c>
      <c r="AB119" s="368">
        <f>G119-AA119</f>
        <v>0</v>
      </c>
    </row>
    <row r="120" spans="1:32" ht="36.75" hidden="1" customHeight="1" x14ac:dyDescent="0.25">
      <c r="A120" s="855" t="s">
        <v>27</v>
      </c>
      <c r="B120" s="856"/>
      <c r="C120" s="856"/>
      <c r="D120" s="856"/>
      <c r="E120" s="856"/>
      <c r="F120" s="603"/>
      <c r="G120" s="605"/>
      <c r="H120" s="919">
        <f xml:space="preserve"> IF(G120="",0,IF(AB120&gt;0,5,IF(AB120=0,4,IF(AB120=-1,3,IF(AB120=-2,2,IF(AB120=-3,1,0))))))</f>
        <v>0</v>
      </c>
      <c r="I120" s="920"/>
      <c r="J120" s="975"/>
      <c r="K120" s="953"/>
      <c r="L120" s="953"/>
      <c r="M120" s="953"/>
      <c r="N120" s="953"/>
      <c r="O120" s="953"/>
      <c r="P120" s="953"/>
      <c r="Q120" s="953"/>
      <c r="R120" s="953"/>
      <c r="S120" s="953"/>
      <c r="T120" s="953"/>
      <c r="U120" s="953"/>
      <c r="V120" s="953"/>
      <c r="W120" s="953"/>
      <c r="X120" s="954"/>
      <c r="Y120" s="88"/>
      <c r="Z120" s="88"/>
      <c r="AA120" s="376">
        <f>F120</f>
        <v>0</v>
      </c>
      <c r="AB120" s="368">
        <f>G120-AA120</f>
        <v>0</v>
      </c>
    </row>
    <row r="121" spans="1:32" ht="17.25" hidden="1" customHeight="1" x14ac:dyDescent="0.25">
      <c r="A121" s="868" t="s">
        <v>7</v>
      </c>
      <c r="B121" s="869"/>
      <c r="C121" s="869"/>
      <c r="D121" s="869"/>
      <c r="E121" s="869"/>
      <c r="F121" s="440"/>
      <c r="G121" s="420"/>
      <c r="H121" s="971"/>
      <c r="I121" s="972"/>
      <c r="J121" s="981"/>
      <c r="K121" s="982"/>
      <c r="L121" s="982"/>
      <c r="M121" s="982"/>
      <c r="N121" s="982"/>
      <c r="O121" s="982"/>
      <c r="P121" s="982"/>
      <c r="Q121" s="982"/>
      <c r="R121" s="982"/>
      <c r="S121" s="982"/>
      <c r="T121" s="982"/>
      <c r="U121" s="982"/>
      <c r="V121" s="982"/>
      <c r="W121" s="982"/>
      <c r="X121" s="983"/>
      <c r="Y121" s="88"/>
      <c r="Z121" s="88"/>
      <c r="AA121" s="376"/>
      <c r="AB121" s="368"/>
    </row>
    <row r="122" spans="1:32" ht="36.75" hidden="1" customHeight="1" x14ac:dyDescent="0.25">
      <c r="A122" s="860" t="s">
        <v>8</v>
      </c>
      <c r="B122" s="861"/>
      <c r="C122" s="861"/>
      <c r="D122" s="861"/>
      <c r="E122" s="861"/>
      <c r="F122" s="603"/>
      <c r="G122" s="591"/>
      <c r="H122" s="919">
        <f xml:space="preserve"> IF(G122="",0,IF(AB122&gt;0,5,IF(AB122=0,4,IF(AB122=-1,3,IF(AB122=-2,2,IF(AB122=-3,1,0))))))</f>
        <v>0</v>
      </c>
      <c r="I122" s="920"/>
      <c r="J122" s="975"/>
      <c r="K122" s="953"/>
      <c r="L122" s="953"/>
      <c r="M122" s="953"/>
      <c r="N122" s="953"/>
      <c r="O122" s="953"/>
      <c r="P122" s="953"/>
      <c r="Q122" s="953"/>
      <c r="R122" s="953"/>
      <c r="S122" s="953"/>
      <c r="T122" s="953"/>
      <c r="U122" s="953"/>
      <c r="V122" s="953"/>
      <c r="W122" s="953"/>
      <c r="X122" s="954"/>
      <c r="Y122" s="88"/>
      <c r="Z122" s="88"/>
      <c r="AA122" s="376">
        <f>F122</f>
        <v>0</v>
      </c>
      <c r="AB122" s="368">
        <f>G122-AA122</f>
        <v>0</v>
      </c>
    </row>
    <row r="123" spans="1:32" ht="36.75" hidden="1" customHeight="1" x14ac:dyDescent="0.25">
      <c r="A123" s="860" t="s">
        <v>9</v>
      </c>
      <c r="B123" s="861"/>
      <c r="C123" s="861"/>
      <c r="D123" s="861"/>
      <c r="E123" s="861"/>
      <c r="F123" s="603"/>
      <c r="G123" s="606"/>
      <c r="H123" s="919">
        <f xml:space="preserve"> IF(G123="",0,IF(AB123&gt;0,5,IF(AB123=0,4,IF(AB123=-1,3,IF(AB123=-2,2,IF(AB123=-3,1,0))))))</f>
        <v>0</v>
      </c>
      <c r="I123" s="920"/>
      <c r="J123" s="975"/>
      <c r="K123" s="953"/>
      <c r="L123" s="953"/>
      <c r="M123" s="953"/>
      <c r="N123" s="953"/>
      <c r="O123" s="953"/>
      <c r="P123" s="953"/>
      <c r="Q123" s="953"/>
      <c r="R123" s="953"/>
      <c r="S123" s="953"/>
      <c r="T123" s="953"/>
      <c r="U123" s="953"/>
      <c r="V123" s="953"/>
      <c r="W123" s="953"/>
      <c r="X123" s="954"/>
      <c r="Y123" s="88"/>
      <c r="Z123" s="88"/>
      <c r="AA123" s="376">
        <f>F123</f>
        <v>0</v>
      </c>
      <c r="AB123" s="368">
        <f>G123-AA123</f>
        <v>0</v>
      </c>
    </row>
    <row r="124" spans="1:32" ht="36.75" hidden="1" customHeight="1" x14ac:dyDescent="0.25">
      <c r="A124" s="860" t="s">
        <v>10</v>
      </c>
      <c r="B124" s="861"/>
      <c r="C124" s="861"/>
      <c r="D124" s="861"/>
      <c r="E124" s="861"/>
      <c r="F124" s="603"/>
      <c r="G124" s="606"/>
      <c r="H124" s="919">
        <f xml:space="preserve"> IF(G124="",0,IF(AB124&gt;0,5,IF(AB124=0,4,IF(AB124=-1,3,IF(AB124=-2,2,IF(AB124=-3,1,0))))))</f>
        <v>0</v>
      </c>
      <c r="I124" s="920"/>
      <c r="J124" s="975"/>
      <c r="K124" s="953"/>
      <c r="L124" s="953"/>
      <c r="M124" s="953"/>
      <c r="N124" s="953"/>
      <c r="O124" s="953"/>
      <c r="P124" s="953"/>
      <c r="Q124" s="953"/>
      <c r="R124" s="953"/>
      <c r="S124" s="953"/>
      <c r="T124" s="953"/>
      <c r="U124" s="953"/>
      <c r="V124" s="953"/>
      <c r="W124" s="953"/>
      <c r="X124" s="954"/>
      <c r="Y124" s="88"/>
      <c r="Z124" s="88"/>
      <c r="AA124" s="376">
        <f>F124</f>
        <v>0</v>
      </c>
      <c r="AB124" s="368">
        <f>G124-AA124</f>
        <v>0</v>
      </c>
    </row>
    <row r="125" spans="1:32" ht="36.75" hidden="1" customHeight="1" x14ac:dyDescent="0.25">
      <c r="A125" s="860" t="s">
        <v>11</v>
      </c>
      <c r="B125" s="861"/>
      <c r="C125" s="861"/>
      <c r="D125" s="861"/>
      <c r="E125" s="861"/>
      <c r="F125" s="607"/>
      <c r="G125" s="608"/>
      <c r="H125" s="919">
        <f xml:space="preserve"> IF(G125="",0,IF(AB125&gt;0,5,IF(AB125=0,4,IF(AB125=-1,3,IF(AB125=-2,2,IF(AB125=-3,1,0))))))</f>
        <v>0</v>
      </c>
      <c r="I125" s="920"/>
      <c r="J125" s="975"/>
      <c r="K125" s="953"/>
      <c r="L125" s="953"/>
      <c r="M125" s="953"/>
      <c r="N125" s="953"/>
      <c r="O125" s="953"/>
      <c r="P125" s="953"/>
      <c r="Q125" s="953"/>
      <c r="R125" s="953"/>
      <c r="S125" s="953"/>
      <c r="T125" s="953"/>
      <c r="U125" s="953"/>
      <c r="V125" s="953"/>
      <c r="W125" s="953"/>
      <c r="X125" s="954"/>
      <c r="Y125" s="88"/>
      <c r="Z125" s="88"/>
      <c r="AA125" s="376">
        <f>F125</f>
        <v>0</v>
      </c>
      <c r="AB125" s="368">
        <f>G125-AA125</f>
        <v>0</v>
      </c>
    </row>
    <row r="126" spans="1:32" ht="22.5" hidden="1" customHeight="1" thickBot="1" x14ac:dyDescent="0.3">
      <c r="A126" s="911" t="s">
        <v>65</v>
      </c>
      <c r="B126" s="912"/>
      <c r="C126" s="912"/>
      <c r="D126" s="912"/>
      <c r="E126" s="912"/>
      <c r="F126" s="912"/>
      <c r="G126" s="913"/>
      <c r="H126" s="917">
        <f>SUM(H118,H119,H120,H122,H123,H124,H125)/7</f>
        <v>0</v>
      </c>
      <c r="I126" s="918"/>
      <c r="J126" s="914"/>
      <c r="K126" s="915"/>
      <c r="L126" s="915"/>
      <c r="M126" s="915"/>
      <c r="N126" s="915"/>
      <c r="O126" s="915"/>
      <c r="P126" s="915"/>
      <c r="Q126" s="915"/>
      <c r="R126" s="915"/>
      <c r="S126" s="915"/>
      <c r="T126" s="915"/>
      <c r="U126" s="915"/>
      <c r="V126" s="915"/>
      <c r="W126" s="915"/>
      <c r="X126" s="916"/>
      <c r="Y126" s="88"/>
      <c r="Z126" s="88"/>
      <c r="AA126" s="358"/>
      <c r="AB126" s="368">
        <f>G126-AA126</f>
        <v>0</v>
      </c>
    </row>
    <row r="127" spans="1:32" ht="3.75" customHeight="1" x14ac:dyDescent="0.25">
      <c r="A127" s="943"/>
      <c r="B127" s="944"/>
      <c r="C127" s="944"/>
      <c r="D127" s="944"/>
      <c r="E127" s="944"/>
      <c r="F127" s="944"/>
      <c r="G127" s="944"/>
      <c r="H127" s="944"/>
      <c r="I127" s="944"/>
      <c r="J127" s="944"/>
      <c r="K127" s="944"/>
      <c r="L127" s="944"/>
      <c r="M127" s="944"/>
      <c r="N127" s="944"/>
      <c r="O127" s="944"/>
      <c r="P127" s="944"/>
      <c r="Q127" s="944"/>
      <c r="R127" s="944"/>
      <c r="S127" s="944"/>
      <c r="T127" s="944"/>
      <c r="U127" s="944"/>
      <c r="V127" s="944"/>
      <c r="W127" s="944"/>
      <c r="X127" s="945"/>
      <c r="Y127" s="266"/>
      <c r="Z127" s="266"/>
    </row>
    <row r="128" spans="1:32" s="44" customFormat="1" ht="19.5" customHeight="1" x14ac:dyDescent="0.25">
      <c r="A128" s="875" t="s">
        <v>12</v>
      </c>
      <c r="B128" s="876"/>
      <c r="C128" s="876"/>
      <c r="D128" s="876"/>
      <c r="E128" s="876"/>
      <c r="F128" s="877"/>
      <c r="G128" s="979" t="s">
        <v>71</v>
      </c>
      <c r="H128" s="876"/>
      <c r="I128" s="876"/>
      <c r="J128" s="876"/>
      <c r="K128" s="876"/>
      <c r="L128" s="876"/>
      <c r="M128" s="876"/>
      <c r="N128" s="876"/>
      <c r="O128" s="876"/>
      <c r="P128" s="876"/>
      <c r="Q128" s="876"/>
      <c r="R128" s="876"/>
      <c r="S128" s="876"/>
      <c r="T128" s="876"/>
      <c r="U128" s="876"/>
      <c r="V128" s="876"/>
      <c r="W128" s="876"/>
      <c r="X128" s="980"/>
      <c r="Y128" s="264"/>
      <c r="Z128" s="264"/>
      <c r="AA128" s="341"/>
      <c r="AB128" s="342"/>
      <c r="AC128" s="365"/>
      <c r="AD128" s="365"/>
      <c r="AE128" s="365"/>
      <c r="AF128" s="365"/>
    </row>
    <row r="129" spans="1:32" ht="33" customHeight="1" x14ac:dyDescent="0.3">
      <c r="A129" s="442" t="s">
        <v>99</v>
      </c>
      <c r="B129" s="968"/>
      <c r="C129" s="969"/>
      <c r="D129" s="969"/>
      <c r="E129" s="969"/>
      <c r="F129" s="970"/>
      <c r="G129" s="442" t="s">
        <v>99</v>
      </c>
      <c r="H129" s="973"/>
      <c r="I129" s="973"/>
      <c r="J129" s="973"/>
      <c r="K129" s="973"/>
      <c r="L129" s="973"/>
      <c r="M129" s="973"/>
      <c r="N129" s="973"/>
      <c r="O129" s="973"/>
      <c r="P129" s="973"/>
      <c r="Q129" s="973"/>
      <c r="R129" s="973"/>
      <c r="S129" s="973"/>
      <c r="T129" s="973"/>
      <c r="U129" s="973"/>
      <c r="V129" s="973"/>
      <c r="W129" s="973"/>
      <c r="X129" s="974"/>
      <c r="AA129" s="341"/>
      <c r="AB129" s="342"/>
    </row>
    <row r="130" spans="1:32" ht="33" customHeight="1" x14ac:dyDescent="0.25">
      <c r="A130" s="443" t="s">
        <v>100</v>
      </c>
      <c r="B130" s="941"/>
      <c r="C130" s="941"/>
      <c r="D130" s="941"/>
      <c r="E130" s="941"/>
      <c r="F130" s="942"/>
      <c r="G130" s="443" t="s">
        <v>100</v>
      </c>
      <c r="H130" s="998"/>
      <c r="I130" s="998"/>
      <c r="J130" s="998"/>
      <c r="K130" s="998"/>
      <c r="L130" s="998"/>
      <c r="M130" s="998"/>
      <c r="N130" s="998"/>
      <c r="O130" s="998"/>
      <c r="P130" s="998"/>
      <c r="Q130" s="998"/>
      <c r="R130" s="998"/>
      <c r="S130" s="998"/>
      <c r="T130" s="998"/>
      <c r="U130" s="998"/>
      <c r="V130" s="998"/>
      <c r="W130" s="998"/>
      <c r="X130" s="999"/>
      <c r="AA130" s="341"/>
      <c r="AB130" s="342"/>
    </row>
    <row r="131" spans="1:32" ht="33" customHeight="1" x14ac:dyDescent="0.25">
      <c r="A131" s="443" t="s">
        <v>101</v>
      </c>
      <c r="B131" s="941"/>
      <c r="C131" s="941"/>
      <c r="D131" s="941"/>
      <c r="E131" s="941"/>
      <c r="F131" s="942"/>
      <c r="G131" s="443" t="s">
        <v>101</v>
      </c>
      <c r="H131" s="998"/>
      <c r="I131" s="998"/>
      <c r="J131" s="998"/>
      <c r="K131" s="998"/>
      <c r="L131" s="998"/>
      <c r="M131" s="998"/>
      <c r="N131" s="998"/>
      <c r="O131" s="998"/>
      <c r="P131" s="998"/>
      <c r="Q131" s="998"/>
      <c r="R131" s="998"/>
      <c r="S131" s="998"/>
      <c r="T131" s="998"/>
      <c r="U131" s="998"/>
      <c r="V131" s="998"/>
      <c r="W131" s="998"/>
      <c r="X131" s="999"/>
      <c r="AA131" s="341"/>
      <c r="AB131" s="342"/>
    </row>
    <row r="132" spans="1:32" ht="33" customHeight="1" thickBot="1" x14ac:dyDescent="0.3">
      <c r="A132" s="444" t="s">
        <v>102</v>
      </c>
      <c r="B132" s="939"/>
      <c r="C132" s="939"/>
      <c r="D132" s="939"/>
      <c r="E132" s="939"/>
      <c r="F132" s="940"/>
      <c r="G132" s="444" t="s">
        <v>102</v>
      </c>
      <c r="H132" s="986"/>
      <c r="I132" s="986"/>
      <c r="J132" s="986"/>
      <c r="K132" s="986"/>
      <c r="L132" s="986"/>
      <c r="M132" s="986"/>
      <c r="N132" s="986"/>
      <c r="O132" s="986"/>
      <c r="P132" s="986"/>
      <c r="Q132" s="986"/>
      <c r="R132" s="986"/>
      <c r="S132" s="986"/>
      <c r="T132" s="986"/>
      <c r="U132" s="986"/>
      <c r="V132" s="986"/>
      <c r="W132" s="986"/>
      <c r="X132" s="987"/>
      <c r="AA132" s="341"/>
      <c r="AB132" s="342"/>
    </row>
    <row r="133" spans="1:32" ht="6" customHeight="1" x14ac:dyDescent="0.25">
      <c r="A133" s="449"/>
      <c r="B133" s="450"/>
      <c r="C133" s="450"/>
      <c r="D133" s="450"/>
      <c r="E133" s="450"/>
      <c r="F133" s="450"/>
      <c r="G133" s="449"/>
      <c r="H133" s="406"/>
      <c r="I133" s="406"/>
      <c r="J133" s="406"/>
      <c r="K133" s="406"/>
      <c r="L133" s="406"/>
      <c r="M133" s="406"/>
      <c r="N133" s="406"/>
      <c r="O133" s="406"/>
      <c r="P133" s="406"/>
      <c r="Q133" s="406"/>
      <c r="R133" s="406"/>
      <c r="S133" s="406"/>
      <c r="T133" s="406"/>
      <c r="U133" s="406"/>
      <c r="V133" s="406"/>
      <c r="W133" s="406"/>
      <c r="X133" s="406"/>
      <c r="AA133" s="341"/>
      <c r="AB133" s="342"/>
    </row>
    <row r="134" spans="1:32" ht="6" customHeight="1" thickBot="1" x14ac:dyDescent="0.3">
      <c r="A134" s="448"/>
      <c r="B134" s="451"/>
      <c r="C134" s="451"/>
      <c r="D134" s="451"/>
      <c r="E134" s="451"/>
      <c r="F134" s="451"/>
      <c r="G134" s="448"/>
      <c r="H134" s="452"/>
      <c r="I134" s="452"/>
      <c r="J134" s="452"/>
      <c r="K134" s="452"/>
      <c r="L134" s="452"/>
      <c r="M134" s="452"/>
      <c r="N134" s="452"/>
      <c r="O134" s="452"/>
      <c r="P134" s="452"/>
      <c r="Q134" s="452"/>
      <c r="R134" s="452"/>
      <c r="S134" s="452"/>
      <c r="T134" s="452"/>
      <c r="U134" s="452"/>
      <c r="V134" s="452"/>
      <c r="W134" s="452"/>
      <c r="X134" s="452"/>
      <c r="AA134" s="341"/>
      <c r="AB134" s="342"/>
    </row>
    <row r="135" spans="1:32" s="44" customFormat="1" ht="18" customHeight="1" x14ac:dyDescent="0.25">
      <c r="A135" s="903" t="s">
        <v>13</v>
      </c>
      <c r="B135" s="904"/>
      <c r="C135" s="904"/>
      <c r="D135" s="904"/>
      <c r="E135" s="904"/>
      <c r="F135" s="905"/>
      <c r="G135" s="984" t="s">
        <v>82</v>
      </c>
      <c r="H135" s="904"/>
      <c r="I135" s="904"/>
      <c r="J135" s="904"/>
      <c r="K135" s="904"/>
      <c r="L135" s="904"/>
      <c r="M135" s="904"/>
      <c r="N135" s="904"/>
      <c r="O135" s="904"/>
      <c r="P135" s="904"/>
      <c r="Q135" s="904"/>
      <c r="R135" s="904"/>
      <c r="S135" s="904"/>
      <c r="T135" s="904"/>
      <c r="U135" s="904"/>
      <c r="V135" s="904"/>
      <c r="W135" s="904"/>
      <c r="X135" s="985"/>
      <c r="Y135" s="266"/>
      <c r="Z135" s="266"/>
      <c r="AA135" s="341"/>
      <c r="AB135" s="342"/>
      <c r="AC135" s="365"/>
      <c r="AD135" s="365"/>
      <c r="AE135" s="365"/>
      <c r="AF135" s="365"/>
    </row>
    <row r="136" spans="1:32" ht="54" customHeight="1" thickBot="1" x14ac:dyDescent="0.3">
      <c r="A136" s="906"/>
      <c r="B136" s="907"/>
      <c r="C136" s="907"/>
      <c r="D136" s="907"/>
      <c r="E136" s="907"/>
      <c r="F136" s="908"/>
      <c r="G136" s="909"/>
      <c r="H136" s="907"/>
      <c r="I136" s="907"/>
      <c r="J136" s="907"/>
      <c r="K136" s="907"/>
      <c r="L136" s="907"/>
      <c r="M136" s="907"/>
      <c r="N136" s="907"/>
      <c r="O136" s="907"/>
      <c r="P136" s="907"/>
      <c r="Q136" s="907"/>
      <c r="R136" s="907"/>
      <c r="S136" s="907"/>
      <c r="T136" s="907"/>
      <c r="U136" s="907"/>
      <c r="V136" s="907"/>
      <c r="W136" s="907"/>
      <c r="X136" s="910"/>
    </row>
    <row r="137" spans="1:32" s="11" customFormat="1" ht="15" customHeight="1" thickBot="1" x14ac:dyDescent="0.3">
      <c r="A137" s="635"/>
      <c r="B137" s="636"/>
      <c r="C137" s="636"/>
      <c r="D137" s="636"/>
      <c r="E137" s="636"/>
      <c r="F137" s="636"/>
      <c r="G137" s="636"/>
      <c r="H137" s="636"/>
      <c r="I137" s="636"/>
      <c r="J137" s="636"/>
      <c r="K137" s="636"/>
      <c r="L137" s="636"/>
      <c r="M137" s="636"/>
      <c r="N137" s="636"/>
      <c r="O137" s="636"/>
      <c r="P137" s="636"/>
      <c r="Q137" s="636"/>
      <c r="R137" s="636"/>
      <c r="S137" s="636"/>
      <c r="T137" s="636"/>
      <c r="U137" s="636"/>
      <c r="V137" s="636"/>
      <c r="W137" s="636"/>
      <c r="X137" s="637"/>
      <c r="Y137" s="86"/>
      <c r="Z137" s="86"/>
      <c r="AA137" s="638"/>
      <c r="AB137" s="639"/>
      <c r="AC137" s="639"/>
      <c r="AD137" s="639"/>
      <c r="AE137" s="639"/>
      <c r="AF137" s="639"/>
    </row>
    <row r="138" spans="1:32" ht="20.25" customHeight="1" x14ac:dyDescent="0.25">
      <c r="A138" s="921" t="s">
        <v>168</v>
      </c>
      <c r="B138" s="922"/>
      <c r="C138" s="922"/>
      <c r="D138" s="922"/>
      <c r="E138" s="922"/>
      <c r="F138" s="922"/>
      <c r="G138" s="922"/>
      <c r="H138" s="922"/>
      <c r="I138" s="922"/>
      <c r="J138" s="922"/>
      <c r="K138" s="922"/>
      <c r="L138" s="922"/>
      <c r="M138" s="922"/>
      <c r="N138" s="922"/>
      <c r="O138" s="922"/>
      <c r="P138" s="922"/>
      <c r="Q138" s="922"/>
      <c r="R138" s="922"/>
      <c r="S138" s="922"/>
      <c r="T138" s="922"/>
      <c r="U138" s="922"/>
      <c r="V138" s="922"/>
      <c r="W138" s="922"/>
      <c r="X138" s="923"/>
      <c r="Y138" s="288"/>
      <c r="Z138" s="288"/>
      <c r="AA138" s="378"/>
      <c r="AB138" s="379"/>
    </row>
    <row r="139" spans="1:32" ht="20.25" customHeight="1" x14ac:dyDescent="0.6">
      <c r="A139" s="901" t="s">
        <v>136</v>
      </c>
      <c r="B139" s="902"/>
      <c r="C139" s="902"/>
      <c r="D139" s="902"/>
      <c r="E139" s="694" t="s">
        <v>28</v>
      </c>
      <c r="F139" s="694"/>
      <c r="G139" s="694"/>
      <c r="H139" s="694"/>
      <c r="I139" s="503"/>
      <c r="J139" s="503"/>
      <c r="K139" s="688" t="s">
        <v>169</v>
      </c>
      <c r="L139" s="688"/>
      <c r="M139" s="688"/>
      <c r="N139" s="688"/>
      <c r="O139" s="688"/>
      <c r="P139" s="688"/>
      <c r="Q139" s="688"/>
      <c r="R139" s="688"/>
      <c r="S139" s="688"/>
      <c r="T139" s="688"/>
      <c r="U139" s="688"/>
      <c r="V139" s="688"/>
      <c r="W139" s="688"/>
      <c r="X139" s="689"/>
      <c r="Y139" s="325"/>
      <c r="Z139" s="325"/>
      <c r="AA139" s="380"/>
      <c r="AB139" s="381"/>
    </row>
    <row r="140" spans="1:32" ht="19.5" customHeight="1" x14ac:dyDescent="0.6">
      <c r="A140" s="539" t="s">
        <v>85</v>
      </c>
      <c r="B140" s="993"/>
      <c r="C140" s="994"/>
      <c r="D140" s="994"/>
      <c r="E140" s="990"/>
      <c r="F140" s="990"/>
      <c r="G140" s="990"/>
      <c r="H140" s="990"/>
      <c r="I140" s="540"/>
      <c r="J140" s="540"/>
      <c r="K140" s="692"/>
      <c r="L140" s="692"/>
      <c r="M140" s="692"/>
      <c r="N140" s="692"/>
      <c r="O140" s="692"/>
      <c r="P140" s="692"/>
      <c r="Q140" s="692"/>
      <c r="R140" s="692"/>
      <c r="S140" s="692"/>
      <c r="T140" s="692"/>
      <c r="U140" s="692"/>
      <c r="V140" s="692"/>
      <c r="W140" s="692"/>
      <c r="X140" s="693"/>
      <c r="Y140" s="325"/>
      <c r="Z140" s="325"/>
      <c r="AA140" s="382"/>
      <c r="AB140" s="383"/>
    </row>
    <row r="141" spans="1:32" ht="17.25" customHeight="1" x14ac:dyDescent="0.6">
      <c r="A141" s="995"/>
      <c r="B141" s="996"/>
      <c r="C141" s="996"/>
      <c r="D141" s="996"/>
      <c r="E141" s="967"/>
      <c r="F141" s="967"/>
      <c r="G141" s="967"/>
      <c r="H141" s="967"/>
      <c r="I141" s="503"/>
      <c r="J141" s="503"/>
      <c r="K141" s="713"/>
      <c r="L141" s="713"/>
      <c r="M141" s="713"/>
      <c r="N141" s="713"/>
      <c r="O141" s="713"/>
      <c r="P141" s="713"/>
      <c r="Q141" s="713"/>
      <c r="R141" s="713"/>
      <c r="S141" s="713"/>
      <c r="T141" s="713"/>
      <c r="U141" s="713"/>
      <c r="V141" s="713"/>
      <c r="W141" s="713"/>
      <c r="X141" s="714"/>
      <c r="Y141" s="325"/>
      <c r="Z141" s="325"/>
      <c r="AA141" s="380"/>
      <c r="AB141" s="381"/>
    </row>
    <row r="142" spans="1:32" ht="20.25" customHeight="1" x14ac:dyDescent="0.6">
      <c r="A142" s="686"/>
      <c r="B142" s="687"/>
      <c r="C142" s="687"/>
      <c r="D142" s="687"/>
      <c r="E142" s="543" t="s">
        <v>0</v>
      </c>
      <c r="F142" s="691"/>
      <c r="G142" s="691"/>
      <c r="H142" s="691"/>
      <c r="I142" s="541"/>
      <c r="J142" s="690" t="s">
        <v>0</v>
      </c>
      <c r="K142" s="690"/>
      <c r="L142" s="690"/>
      <c r="M142" s="542"/>
      <c r="N142" s="542"/>
      <c r="O142" s="542"/>
      <c r="P142" s="542"/>
      <c r="Q142" s="542"/>
      <c r="R142" s="715"/>
      <c r="S142" s="715"/>
      <c r="T142" s="715"/>
      <c r="U142" s="715"/>
      <c r="V142" s="715"/>
      <c r="W142" s="715"/>
      <c r="X142" s="716"/>
      <c r="Y142" s="325"/>
      <c r="Z142" s="325"/>
      <c r="AA142" s="380"/>
      <c r="AB142" s="381"/>
    </row>
    <row r="143" spans="1:32" ht="20.25" customHeight="1" x14ac:dyDescent="0.6">
      <c r="A143" s="711" t="s">
        <v>137</v>
      </c>
      <c r="B143" s="712"/>
      <c r="C143" s="712"/>
      <c r="D143" s="712"/>
      <c r="E143" s="990"/>
      <c r="F143" s="990"/>
      <c r="G143" s="990"/>
      <c r="H143" s="990"/>
      <c r="I143" s="540"/>
      <c r="J143" s="540"/>
      <c r="K143" s="692"/>
      <c r="L143" s="692"/>
      <c r="M143" s="692"/>
      <c r="N143" s="692"/>
      <c r="O143" s="692"/>
      <c r="P143" s="692"/>
      <c r="Q143" s="692"/>
      <c r="R143" s="692"/>
      <c r="S143" s="692"/>
      <c r="T143" s="692"/>
      <c r="U143" s="692"/>
      <c r="V143" s="692"/>
      <c r="W143" s="692"/>
      <c r="X143" s="693"/>
      <c r="Y143" s="325"/>
      <c r="Z143" s="325"/>
      <c r="AA143" s="382"/>
      <c r="AB143" s="383"/>
    </row>
    <row r="144" spans="1:32" ht="18.75" customHeight="1" x14ac:dyDescent="0.6">
      <c r="A144" s="539" t="s">
        <v>85</v>
      </c>
      <c r="B144" s="991"/>
      <c r="C144" s="992"/>
      <c r="D144" s="992"/>
      <c r="E144" s="967"/>
      <c r="F144" s="967"/>
      <c r="G144" s="967"/>
      <c r="H144" s="967"/>
      <c r="I144" s="540"/>
      <c r="J144" s="540"/>
      <c r="K144" s="713"/>
      <c r="L144" s="713"/>
      <c r="M144" s="713"/>
      <c r="N144" s="713"/>
      <c r="O144" s="713"/>
      <c r="P144" s="713"/>
      <c r="Q144" s="713"/>
      <c r="R144" s="713"/>
      <c r="S144" s="713"/>
      <c r="T144" s="713"/>
      <c r="U144" s="713"/>
      <c r="V144" s="713"/>
      <c r="W144" s="713"/>
      <c r="X144" s="714"/>
      <c r="Y144" s="325"/>
      <c r="Z144" s="325"/>
      <c r="AA144" s="382"/>
      <c r="AB144" s="383"/>
    </row>
    <row r="145" spans="1:32" ht="17.25" customHeight="1" x14ac:dyDescent="0.6">
      <c r="A145" s="686"/>
      <c r="B145" s="687"/>
      <c r="C145" s="687"/>
      <c r="D145" s="687"/>
      <c r="E145" s="544" t="s">
        <v>0</v>
      </c>
      <c r="F145" s="691"/>
      <c r="G145" s="691"/>
      <c r="H145" s="691"/>
      <c r="I145" s="541"/>
      <c r="J145" s="541"/>
      <c r="K145" s="717" t="s">
        <v>0</v>
      </c>
      <c r="L145" s="717"/>
      <c r="M145" s="542"/>
      <c r="N145" s="542"/>
      <c r="O145" s="542"/>
      <c r="P145" s="542"/>
      <c r="Q145" s="542"/>
      <c r="R145" s="715"/>
      <c r="S145" s="715"/>
      <c r="T145" s="715"/>
      <c r="U145" s="715"/>
      <c r="V145" s="715"/>
      <c r="W145" s="715"/>
      <c r="X145" s="716"/>
      <c r="Y145" s="325"/>
      <c r="Z145" s="325"/>
      <c r="AA145" s="380"/>
      <c r="AB145" s="381"/>
    </row>
    <row r="146" spans="1:32" ht="18" customHeight="1" x14ac:dyDescent="0.6">
      <c r="A146" s="699" t="s">
        <v>110</v>
      </c>
      <c r="B146" s="700"/>
      <c r="C146" s="700"/>
      <c r="D146" s="700"/>
      <c r="E146" s="533"/>
      <c r="F146" s="534"/>
      <c r="G146" s="534"/>
      <c r="H146" s="501"/>
      <c r="I146" s="503"/>
      <c r="J146" s="503"/>
      <c r="K146" s="508"/>
      <c r="L146" s="508"/>
      <c r="M146" s="502"/>
      <c r="N146" s="502"/>
      <c r="O146" s="502"/>
      <c r="P146" s="502"/>
      <c r="Q146" s="502"/>
      <c r="R146" s="988" t="s">
        <v>255</v>
      </c>
      <c r="S146" s="988"/>
      <c r="T146" s="988"/>
      <c r="U146" s="988"/>
      <c r="V146" s="988"/>
      <c r="W146" s="988"/>
      <c r="X146" s="989"/>
      <c r="Y146" s="325"/>
      <c r="Z146" s="325"/>
      <c r="AA146" s="380"/>
      <c r="AB146" s="381"/>
    </row>
    <row r="147" spans="1:32" ht="18.75" customHeight="1" x14ac:dyDescent="0.6">
      <c r="A147" s="609" t="s">
        <v>86</v>
      </c>
      <c r="B147" s="705" t="s">
        <v>113</v>
      </c>
      <c r="C147" s="705"/>
      <c r="D147" s="705"/>
      <c r="E147" s="705"/>
      <c r="F147" s="705"/>
      <c r="G147" s="705"/>
      <c r="H147" s="501"/>
      <c r="I147" s="503"/>
      <c r="J147" s="503"/>
      <c r="K147" s="684" t="s">
        <v>111</v>
      </c>
      <c r="L147" s="684"/>
      <c r="M147" s="433"/>
      <c r="N147" s="433"/>
      <c r="O147" s="433"/>
      <c r="P147" s="433"/>
      <c r="Q147" s="433"/>
      <c r="R147" s="708"/>
      <c r="S147" s="708"/>
      <c r="T147" s="708"/>
      <c r="U147" s="708"/>
      <c r="V147" s="708"/>
      <c r="W147" s="708"/>
      <c r="X147" s="709"/>
      <c r="Y147" s="325"/>
      <c r="Z147" s="325"/>
      <c r="AA147" s="380"/>
      <c r="AB147" s="381"/>
    </row>
    <row r="148" spans="1:32" ht="20.25" customHeight="1" x14ac:dyDescent="0.6">
      <c r="A148" s="609" t="s">
        <v>86</v>
      </c>
      <c r="B148" s="705" t="s">
        <v>114</v>
      </c>
      <c r="C148" s="705"/>
      <c r="D148" s="997"/>
      <c r="E148" s="997"/>
      <c r="F148" s="997"/>
      <c r="G148" s="534"/>
      <c r="H148" s="501"/>
      <c r="I148" s="503"/>
      <c r="J148" s="503"/>
      <c r="K148" s="684" t="s">
        <v>72</v>
      </c>
      <c r="L148" s="684"/>
      <c r="M148" s="433"/>
      <c r="N148" s="433"/>
      <c r="O148" s="433"/>
      <c r="P148" s="433"/>
      <c r="Q148" s="433"/>
      <c r="R148" s="706"/>
      <c r="S148" s="706"/>
      <c r="T148" s="706"/>
      <c r="U148" s="706"/>
      <c r="V148" s="706"/>
      <c r="W148" s="706"/>
      <c r="X148" s="707"/>
      <c r="Y148" s="325"/>
      <c r="Z148" s="325"/>
      <c r="AA148" s="380"/>
      <c r="AB148" s="381"/>
    </row>
    <row r="149" spans="1:32" ht="18.75" customHeight="1" x14ac:dyDescent="0.6">
      <c r="A149" s="536"/>
      <c r="B149" s="705" t="s">
        <v>115</v>
      </c>
      <c r="C149" s="705"/>
      <c r="D149" s="705"/>
      <c r="E149" s="705"/>
      <c r="F149" s="705"/>
      <c r="G149" s="534"/>
      <c r="H149" s="501"/>
      <c r="I149" s="503"/>
      <c r="J149" s="503"/>
      <c r="K149" s="684" t="s">
        <v>112</v>
      </c>
      <c r="L149" s="684"/>
      <c r="M149" s="433"/>
      <c r="N149" s="433"/>
      <c r="O149" s="433"/>
      <c r="P149" s="433"/>
      <c r="Q149" s="433"/>
      <c r="R149" s="706"/>
      <c r="S149" s="706"/>
      <c r="T149" s="706"/>
      <c r="U149" s="706"/>
      <c r="V149" s="706"/>
      <c r="W149" s="706"/>
      <c r="X149" s="707"/>
      <c r="Y149" s="325"/>
      <c r="Z149" s="325"/>
      <c r="AA149" s="380"/>
      <c r="AB149" s="381"/>
    </row>
    <row r="150" spans="1:32" ht="17.25" customHeight="1" x14ac:dyDescent="0.6">
      <c r="A150" s="537"/>
      <c r="B150" s="535" t="s">
        <v>116</v>
      </c>
      <c r="C150" s="701"/>
      <c r="D150" s="701"/>
      <c r="E150" s="701"/>
      <c r="F150" s="701"/>
      <c r="G150" s="534" t="s">
        <v>117</v>
      </c>
      <c r="H150" s="500"/>
      <c r="I150" s="504"/>
      <c r="J150" s="504"/>
      <c r="K150" s="505"/>
      <c r="L150" s="505"/>
      <c r="M150" s="498"/>
      <c r="N150" s="498"/>
      <c r="O150" s="498"/>
      <c r="P150" s="498"/>
      <c r="Q150" s="498"/>
      <c r="R150" s="506"/>
      <c r="S150" s="710" t="s">
        <v>170</v>
      </c>
      <c r="T150" s="710"/>
      <c r="U150" s="710"/>
      <c r="V150" s="710"/>
      <c r="W150" s="710"/>
      <c r="X150" s="507"/>
      <c r="Y150" s="325"/>
      <c r="Z150" s="325"/>
      <c r="AA150" s="380"/>
      <c r="AB150" s="381"/>
    </row>
    <row r="151" spans="1:32" ht="20.25" customHeight="1" x14ac:dyDescent="0.6">
      <c r="A151" s="537"/>
      <c r="B151" s="533"/>
      <c r="C151" s="538" t="s">
        <v>111</v>
      </c>
      <c r="D151" s="685"/>
      <c r="E151" s="685"/>
      <c r="F151" s="685"/>
      <c r="G151" s="534"/>
      <c r="H151" s="500"/>
      <c r="I151" s="504"/>
      <c r="J151" s="504"/>
      <c r="K151" s="505"/>
      <c r="L151" s="505"/>
      <c r="M151" s="498"/>
      <c r="N151" s="498"/>
      <c r="O151" s="498"/>
      <c r="P151" s="498"/>
      <c r="Q151" s="498"/>
      <c r="R151" s="506"/>
      <c r="S151" s="506"/>
      <c r="T151" s="506"/>
      <c r="U151" s="506"/>
      <c r="V151" s="506"/>
      <c r="W151" s="506"/>
      <c r="X151" s="507"/>
      <c r="Y151" s="325"/>
      <c r="Z151" s="325"/>
      <c r="AA151" s="380"/>
      <c r="AB151" s="381"/>
    </row>
    <row r="152" spans="1:32" ht="15.75" customHeight="1" x14ac:dyDescent="0.6">
      <c r="A152" s="537"/>
      <c r="B152" s="533"/>
      <c r="C152" s="538" t="s">
        <v>72</v>
      </c>
      <c r="D152" s="1014"/>
      <c r="E152" s="1014"/>
      <c r="F152" s="1014"/>
      <c r="G152" s="534"/>
      <c r="H152" s="500"/>
      <c r="I152" s="504"/>
      <c r="J152" s="504"/>
      <c r="K152" s="505"/>
      <c r="L152" s="505"/>
      <c r="M152" s="498"/>
      <c r="N152" s="498"/>
      <c r="O152" s="498"/>
      <c r="P152" s="498"/>
      <c r="Q152" s="498"/>
      <c r="R152" s="506"/>
      <c r="S152" s="506"/>
      <c r="T152" s="506"/>
      <c r="U152" s="506"/>
      <c r="V152" s="506"/>
      <c r="W152" s="506"/>
      <c r="X152" s="507"/>
      <c r="Y152" s="325"/>
      <c r="Z152" s="325"/>
      <c r="AA152" s="380"/>
      <c r="AB152" s="381"/>
    </row>
    <row r="153" spans="1:32" ht="15.75" customHeight="1" thickBot="1" x14ac:dyDescent="0.65">
      <c r="A153" s="537"/>
      <c r="B153" s="533"/>
      <c r="C153" s="538" t="s">
        <v>112</v>
      </c>
      <c r="D153" s="1014"/>
      <c r="E153" s="1014"/>
      <c r="F153" s="1014"/>
      <c r="G153" s="534"/>
      <c r="H153" s="500"/>
      <c r="I153" s="504"/>
      <c r="J153" s="504"/>
      <c r="K153" s="505"/>
      <c r="L153" s="505"/>
      <c r="M153" s="498"/>
      <c r="N153" s="498"/>
      <c r="O153" s="498"/>
      <c r="P153" s="498"/>
      <c r="Q153" s="498"/>
      <c r="R153" s="498"/>
      <c r="S153" s="498"/>
      <c r="T153" s="498"/>
      <c r="U153" s="498"/>
      <c r="V153" s="498"/>
      <c r="W153" s="498"/>
      <c r="X153" s="499"/>
      <c r="Y153" s="325"/>
      <c r="Z153" s="325"/>
      <c r="AA153" s="380"/>
      <c r="AB153" s="381"/>
    </row>
    <row r="154" spans="1:32" s="257" customFormat="1" ht="56.25" customHeight="1" thickBot="1" x14ac:dyDescent="0.3">
      <c r="A154" s="1000" t="s">
        <v>171</v>
      </c>
      <c r="B154" s="1001"/>
      <c r="C154" s="1001"/>
      <c r="D154" s="1001"/>
      <c r="E154" s="1001"/>
      <c r="F154" s="1001"/>
      <c r="G154" s="1001"/>
      <c r="H154" s="1001"/>
      <c r="I154" s="1001"/>
      <c r="J154" s="1001"/>
      <c r="K154" s="1001"/>
      <c r="L154" s="1001"/>
      <c r="M154" s="1001"/>
      <c r="N154" s="1001"/>
      <c r="O154" s="1001"/>
      <c r="P154" s="1001"/>
      <c r="Q154" s="1001"/>
      <c r="R154" s="1001"/>
      <c r="S154" s="1001"/>
      <c r="T154" s="1001"/>
      <c r="U154" s="1001"/>
      <c r="V154" s="1001"/>
      <c r="W154" s="1001"/>
      <c r="X154" s="1002"/>
      <c r="Y154" s="288"/>
      <c r="Z154" s="288"/>
      <c r="AA154" s="350"/>
      <c r="AB154" s="351"/>
      <c r="AC154" s="347"/>
      <c r="AD154" s="347"/>
      <c r="AE154" s="347"/>
      <c r="AF154" s="347"/>
    </row>
    <row r="155" spans="1:32" s="257" customFormat="1" ht="21.75" customHeight="1" x14ac:dyDescent="0.25">
      <c r="A155" s="610" t="s">
        <v>86</v>
      </c>
      <c r="B155" s="1042" t="s">
        <v>146</v>
      </c>
      <c r="C155" s="1042"/>
      <c r="D155" s="1042"/>
      <c r="E155" s="1042"/>
      <c r="F155" s="1042"/>
      <c r="G155" s="545"/>
      <c r="H155" s="545"/>
      <c r="I155" s="612" t="s">
        <v>148</v>
      </c>
      <c r="J155" s="1003" t="s">
        <v>151</v>
      </c>
      <c r="K155" s="1003"/>
      <c r="L155" s="1003"/>
      <c r="M155" s="1003"/>
      <c r="N155" s="1003"/>
      <c r="O155" s="1003"/>
      <c r="P155" s="1003"/>
      <c r="Q155" s="1003"/>
      <c r="R155" s="1003"/>
      <c r="S155" s="1003"/>
      <c r="T155" s="1003"/>
      <c r="U155" s="1003"/>
      <c r="V155" s="1003"/>
      <c r="W155" s="1003"/>
      <c r="X155" s="1004"/>
      <c r="Y155" s="297"/>
      <c r="Z155" s="297"/>
      <c r="AA155" s="350"/>
      <c r="AB155" s="351"/>
      <c r="AC155" s="347"/>
      <c r="AD155" s="347"/>
      <c r="AE155" s="347"/>
      <c r="AF155" s="347"/>
    </row>
    <row r="156" spans="1:32" s="267" customFormat="1" ht="17.25" customHeight="1" x14ac:dyDescent="0.25">
      <c r="A156" s="611" t="s">
        <v>86</v>
      </c>
      <c r="B156" s="698" t="s">
        <v>147</v>
      </c>
      <c r="C156" s="698"/>
      <c r="D156" s="698"/>
      <c r="E156" s="698"/>
      <c r="F156" s="698"/>
      <c r="G156" s="501"/>
      <c r="H156" s="501"/>
      <c r="I156" s="613" t="s">
        <v>149</v>
      </c>
      <c r="J156" s="1030" t="s">
        <v>150</v>
      </c>
      <c r="K156" s="1030"/>
      <c r="L156" s="1030"/>
      <c r="M156" s="1030"/>
      <c r="N156" s="1030"/>
      <c r="O156" s="1030"/>
      <c r="P156" s="1030"/>
      <c r="Q156" s="1030"/>
      <c r="R156" s="1030"/>
      <c r="S156" s="1030"/>
      <c r="T156" s="1030"/>
      <c r="U156" s="1030"/>
      <c r="V156" s="1030"/>
      <c r="W156" s="1030"/>
      <c r="X156" s="1031"/>
      <c r="Y156" s="421"/>
      <c r="Z156" s="421"/>
      <c r="AA156" s="384"/>
      <c r="AB156" s="385"/>
      <c r="AC156" s="385"/>
      <c r="AD156" s="385"/>
      <c r="AE156" s="385"/>
      <c r="AF156" s="385"/>
    </row>
    <row r="157" spans="1:32" s="257" customFormat="1" ht="33.75" customHeight="1" x14ac:dyDescent="0.25">
      <c r="A157" s="547" t="s">
        <v>152</v>
      </c>
      <c r="B157" s="546"/>
      <c r="C157" s="546"/>
      <c r="D157" s="546"/>
      <c r="E157" s="546"/>
      <c r="F157" s="546"/>
      <c r="G157" s="548" t="s">
        <v>152</v>
      </c>
      <c r="H157" s="1005"/>
      <c r="I157" s="1005"/>
      <c r="J157" s="1005"/>
      <c r="K157" s="1005"/>
      <c r="L157" s="1005"/>
      <c r="M157" s="1005"/>
      <c r="N157" s="1005"/>
      <c r="O157" s="1005"/>
      <c r="P157" s="1005"/>
      <c r="Q157" s="1005"/>
      <c r="R157" s="1005"/>
      <c r="S157" s="1005"/>
      <c r="T157" s="1005"/>
      <c r="U157" s="1005"/>
      <c r="V157" s="1005"/>
      <c r="W157" s="1005"/>
      <c r="X157" s="546"/>
      <c r="Y157" s="264"/>
      <c r="Z157" s="264"/>
      <c r="AA157" s="350"/>
      <c r="AB157" s="351"/>
      <c r="AC157" s="347"/>
      <c r="AD157" s="347"/>
      <c r="AE157" s="347"/>
      <c r="AF157" s="347"/>
    </row>
    <row r="158" spans="1:32" s="257" customFormat="1" ht="18" customHeight="1" x14ac:dyDescent="0.25">
      <c r="A158" s="1019" t="s">
        <v>156</v>
      </c>
      <c r="B158" s="1020"/>
      <c r="C158" s="1020"/>
      <c r="D158" s="1020"/>
      <c r="E158" s="1020"/>
      <c r="F158" s="1020"/>
      <c r="G158" s="1020"/>
      <c r="H158" s="1020"/>
      <c r="I158" s="1020"/>
      <c r="J158" s="1020"/>
      <c r="K158" s="1020"/>
      <c r="L158" s="1020"/>
      <c r="M158" s="1020"/>
      <c r="N158" s="1020"/>
      <c r="O158" s="1020"/>
      <c r="P158" s="1020"/>
      <c r="Q158" s="1020"/>
      <c r="R158" s="1020"/>
      <c r="S158" s="1020"/>
      <c r="T158" s="1020"/>
      <c r="U158" s="1020"/>
      <c r="V158" s="1020"/>
      <c r="W158" s="1020"/>
      <c r="X158" s="1021"/>
      <c r="Y158" s="264"/>
      <c r="Z158" s="264"/>
      <c r="AA158" s="350"/>
      <c r="AB158" s="351"/>
      <c r="AC158" s="347"/>
      <c r="AD158" s="347"/>
      <c r="AE158" s="347"/>
      <c r="AF158" s="347"/>
    </row>
    <row r="159" spans="1:32" s="257" customFormat="1" ht="21.75" customHeight="1" x14ac:dyDescent="0.3">
      <c r="A159" s="614" t="s">
        <v>86</v>
      </c>
      <c r="B159" s="1042" t="s">
        <v>87</v>
      </c>
      <c r="C159" s="1042"/>
      <c r="D159" s="1042"/>
      <c r="E159" s="1042"/>
      <c r="F159" s="1042"/>
      <c r="G159" s="1022" t="s">
        <v>29</v>
      </c>
      <c r="H159" s="1023"/>
      <c r="I159" s="1023"/>
      <c r="J159" s="1024"/>
      <c r="K159" s="1024"/>
      <c r="L159" s="1024"/>
      <c r="M159" s="1024"/>
      <c r="N159" s="1024"/>
      <c r="O159" s="1024"/>
      <c r="P159" s="1024"/>
      <c r="Q159" s="1024"/>
      <c r="R159" s="1024"/>
      <c r="S159" s="1024"/>
      <c r="T159" s="1024"/>
      <c r="U159" s="1024"/>
      <c r="V159" s="1024"/>
      <c r="W159" s="1024"/>
      <c r="X159" s="1025"/>
      <c r="Y159" s="297"/>
      <c r="Z159" s="297"/>
      <c r="AA159" s="350"/>
      <c r="AB159" s="351"/>
      <c r="AC159" s="347"/>
      <c r="AD159" s="347"/>
      <c r="AE159" s="347"/>
      <c r="AF159" s="347"/>
    </row>
    <row r="160" spans="1:32" s="257" customFormat="1" ht="21.75" customHeight="1" x14ac:dyDescent="0.25">
      <c r="A160" s="615" t="s">
        <v>86</v>
      </c>
      <c r="B160" s="698" t="s">
        <v>88</v>
      </c>
      <c r="C160" s="698"/>
      <c r="D160" s="698"/>
      <c r="E160" s="698"/>
      <c r="F160" s="698"/>
      <c r="G160" s="501"/>
      <c r="H160" s="501"/>
      <c r="I160" s="501"/>
      <c r="J160" s="1037"/>
      <c r="K160" s="1037"/>
      <c r="L160" s="1037"/>
      <c r="M160" s="1037"/>
      <c r="N160" s="1037"/>
      <c r="O160" s="1037"/>
      <c r="P160" s="1037"/>
      <c r="Q160" s="1037"/>
      <c r="R160" s="1037"/>
      <c r="S160" s="1037"/>
      <c r="T160" s="1037"/>
      <c r="U160" s="1037"/>
      <c r="V160" s="1037"/>
      <c r="W160" s="1037"/>
      <c r="X160" s="1038"/>
      <c r="Y160" s="421"/>
      <c r="Z160" s="421"/>
      <c r="AA160" s="350"/>
      <c r="AB160" s="351"/>
      <c r="AC160" s="347"/>
      <c r="AD160" s="347"/>
      <c r="AE160" s="347"/>
      <c r="AF160" s="347"/>
    </row>
    <row r="161" spans="1:32" s="257" customFormat="1" ht="21.75" customHeight="1" x14ac:dyDescent="0.25">
      <c r="A161" s="1132"/>
      <c r="B161" s="1133"/>
      <c r="C161" s="1133"/>
      <c r="D161" s="1133"/>
      <c r="E161" s="1133"/>
      <c r="F161" s="1133"/>
      <c r="G161" s="1006" t="s">
        <v>0</v>
      </c>
      <c r="H161" s="1006"/>
      <c r="I161" s="1006"/>
      <c r="J161" s="1010"/>
      <c r="K161" s="1010"/>
      <c r="L161" s="1010"/>
      <c r="M161" s="1010"/>
      <c r="N161" s="1010"/>
      <c r="O161" s="1010"/>
      <c r="P161" s="1010"/>
      <c r="Q161" s="1010"/>
      <c r="R161" s="1010"/>
      <c r="S161" s="1010"/>
      <c r="T161" s="1010"/>
      <c r="U161" s="1010"/>
      <c r="V161" s="1010"/>
      <c r="W161" s="1010"/>
      <c r="X161" s="1011"/>
      <c r="Y161" s="264"/>
      <c r="Z161" s="264"/>
      <c r="AA161" s="350"/>
      <c r="AB161" s="351"/>
      <c r="AC161" s="347"/>
      <c r="AD161" s="347"/>
      <c r="AE161" s="347"/>
      <c r="AF161" s="347"/>
    </row>
    <row r="162" spans="1:32" s="257" customFormat="1" ht="21.75" customHeight="1" x14ac:dyDescent="0.25">
      <c r="A162" s="1136"/>
      <c r="B162" s="1137"/>
      <c r="C162" s="1137"/>
      <c r="D162" s="1137"/>
      <c r="E162" s="1137"/>
      <c r="F162" s="1137"/>
      <c r="G162" s="1026" t="s">
        <v>85</v>
      </c>
      <c r="H162" s="1026"/>
      <c r="I162" s="1026"/>
      <c r="J162" s="1134"/>
      <c r="K162" s="1134"/>
      <c r="L162" s="1134"/>
      <c r="M162" s="1134"/>
      <c r="N162" s="1134"/>
      <c r="O162" s="1134"/>
      <c r="P162" s="1134"/>
      <c r="Q162" s="1134"/>
      <c r="R162" s="1134"/>
      <c r="S162" s="1134"/>
      <c r="T162" s="1134"/>
      <c r="U162" s="1134"/>
      <c r="V162" s="1134"/>
      <c r="W162" s="1134"/>
      <c r="X162" s="1135"/>
      <c r="Y162" s="264"/>
      <c r="Z162" s="264"/>
      <c r="AA162" s="350"/>
      <c r="AB162" s="351"/>
      <c r="AC162" s="347"/>
      <c r="AD162" s="347"/>
      <c r="AE162" s="347"/>
      <c r="AF162" s="347"/>
    </row>
    <row r="163" spans="1:32" s="257" customFormat="1" ht="21.75" customHeight="1" x14ac:dyDescent="0.25">
      <c r="A163" s="614" t="s">
        <v>86</v>
      </c>
      <c r="B163" s="1042" t="s">
        <v>87</v>
      </c>
      <c r="C163" s="1042"/>
      <c r="D163" s="1042"/>
      <c r="E163" s="1042"/>
      <c r="F163" s="1042"/>
      <c r="G163" s="1022" t="s">
        <v>29</v>
      </c>
      <c r="H163" s="1022"/>
      <c r="I163" s="1022"/>
      <c r="J163" s="1022"/>
      <c r="K163" s="1022"/>
      <c r="L163" s="1022"/>
      <c r="M163" s="1022"/>
      <c r="N163" s="1022"/>
      <c r="O163" s="1022"/>
      <c r="P163" s="1022"/>
      <c r="Q163" s="1022"/>
      <c r="R163" s="1022"/>
      <c r="S163" s="1022"/>
      <c r="T163" s="1022"/>
      <c r="U163" s="1022"/>
      <c r="V163" s="1022"/>
      <c r="W163" s="1022"/>
      <c r="X163" s="1041"/>
      <c r="Y163" s="297"/>
      <c r="Z163" s="297"/>
      <c r="AA163" s="350"/>
      <c r="AB163" s="351"/>
      <c r="AC163" s="347"/>
      <c r="AD163" s="347"/>
      <c r="AE163" s="347"/>
      <c r="AF163" s="347"/>
    </row>
    <row r="164" spans="1:32" s="257" customFormat="1" ht="21.75" customHeight="1" x14ac:dyDescent="0.25">
      <c r="A164" s="615" t="s">
        <v>86</v>
      </c>
      <c r="B164" s="698" t="s">
        <v>88</v>
      </c>
      <c r="C164" s="698"/>
      <c r="D164" s="698"/>
      <c r="E164" s="698"/>
      <c r="F164" s="698"/>
      <c r="G164" s="501"/>
      <c r="H164" s="501"/>
      <c r="I164" s="501"/>
      <c r="J164" s="990"/>
      <c r="K164" s="990"/>
      <c r="L164" s="990"/>
      <c r="M164" s="990"/>
      <c r="N164" s="990"/>
      <c r="O164" s="990"/>
      <c r="P164" s="990"/>
      <c r="Q164" s="990"/>
      <c r="R164" s="990"/>
      <c r="S164" s="990"/>
      <c r="T164" s="990"/>
      <c r="U164" s="990"/>
      <c r="V164" s="990"/>
      <c r="W164" s="990"/>
      <c r="X164" s="1046"/>
      <c r="Y164" s="421"/>
      <c r="Z164" s="421"/>
      <c r="AA164" s="350"/>
      <c r="AB164" s="351"/>
      <c r="AC164" s="347"/>
      <c r="AD164" s="347"/>
      <c r="AE164" s="347"/>
      <c r="AF164" s="347"/>
    </row>
    <row r="165" spans="1:32" s="257" customFormat="1" ht="21.75" customHeight="1" x14ac:dyDescent="0.25">
      <c r="A165" s="1017"/>
      <c r="B165" s="1018"/>
      <c r="C165" s="1018"/>
      <c r="D165" s="1018"/>
      <c r="E165" s="1018"/>
      <c r="F165" s="1018"/>
      <c r="G165" s="1006" t="s">
        <v>0</v>
      </c>
      <c r="H165" s="1006"/>
      <c r="I165" s="1006"/>
      <c r="J165" s="1010"/>
      <c r="K165" s="1010"/>
      <c r="L165" s="1010"/>
      <c r="M165" s="1010"/>
      <c r="N165" s="1010"/>
      <c r="O165" s="1010"/>
      <c r="P165" s="1010"/>
      <c r="Q165" s="1010"/>
      <c r="R165" s="1010"/>
      <c r="S165" s="1010"/>
      <c r="T165" s="1010"/>
      <c r="U165" s="1010"/>
      <c r="V165" s="1010"/>
      <c r="W165" s="1010"/>
      <c r="X165" s="1011"/>
      <c r="Y165" s="264"/>
      <c r="Z165" s="264"/>
      <c r="AA165" s="350"/>
      <c r="AB165" s="351"/>
      <c r="AC165" s="347"/>
      <c r="AD165" s="347"/>
      <c r="AE165" s="347"/>
      <c r="AF165" s="347"/>
    </row>
    <row r="166" spans="1:32" s="257" customFormat="1" ht="21.75" customHeight="1" thickBot="1" x14ac:dyDescent="0.3">
      <c r="A166" s="1015"/>
      <c r="B166" s="1016"/>
      <c r="C166" s="1016"/>
      <c r="D166" s="1016"/>
      <c r="E166" s="1016"/>
      <c r="F166" s="1016"/>
      <c r="G166" s="1040" t="s">
        <v>85</v>
      </c>
      <c r="H166" s="1040"/>
      <c r="I166" s="1040"/>
      <c r="J166" s="1012"/>
      <c r="K166" s="1012"/>
      <c r="L166" s="1012"/>
      <c r="M166" s="1012"/>
      <c r="N166" s="1012"/>
      <c r="O166" s="1012"/>
      <c r="P166" s="1012"/>
      <c r="Q166" s="1012"/>
      <c r="R166" s="1012"/>
      <c r="S166" s="1012"/>
      <c r="T166" s="1012"/>
      <c r="U166" s="1012"/>
      <c r="V166" s="1012"/>
      <c r="W166" s="1012"/>
      <c r="X166" s="1013"/>
      <c r="Y166" s="264"/>
      <c r="Z166" s="264"/>
      <c r="AA166" s="350"/>
      <c r="AB166" s="351"/>
      <c r="AC166" s="347"/>
      <c r="AD166" s="347"/>
      <c r="AE166" s="347"/>
      <c r="AF166" s="347"/>
    </row>
    <row r="167" spans="1:32" s="257" customFormat="1" ht="9.75" customHeight="1" x14ac:dyDescent="0.25">
      <c r="A167" s="1039"/>
      <c r="B167" s="1039"/>
      <c r="C167" s="1039"/>
      <c r="D167" s="1039"/>
      <c r="E167" s="1039"/>
      <c r="F167" s="1039"/>
      <c r="G167" s="1039"/>
      <c r="H167" s="264"/>
      <c r="I167" s="264"/>
      <c r="J167" s="264"/>
      <c r="K167" s="264"/>
      <c r="L167" s="264"/>
      <c r="M167" s="264"/>
      <c r="N167" s="264"/>
      <c r="O167" s="264"/>
      <c r="P167" s="264"/>
      <c r="Q167" s="264"/>
      <c r="R167" s="264"/>
      <c r="S167" s="264"/>
      <c r="T167" s="264"/>
      <c r="U167" s="264"/>
      <c r="V167" s="264"/>
      <c r="W167" s="264"/>
      <c r="X167" s="264"/>
      <c r="Y167" s="264"/>
      <c r="Z167" s="264"/>
      <c r="AA167" s="350"/>
      <c r="AB167" s="351"/>
      <c r="AC167" s="347"/>
      <c r="AD167" s="347"/>
      <c r="AE167" s="347"/>
      <c r="AF167" s="347"/>
    </row>
    <row r="168" spans="1:32" s="257" customFormat="1" ht="15.75" customHeight="1" thickBot="1" x14ac:dyDescent="0.3">
      <c r="A168" s="521"/>
      <c r="B168" s="521"/>
      <c r="C168" s="521"/>
      <c r="D168" s="521"/>
      <c r="E168" s="521"/>
      <c r="F168" s="521"/>
      <c r="G168" s="521"/>
      <c r="H168" s="264"/>
      <c r="I168" s="264"/>
      <c r="J168" s="264"/>
      <c r="K168" s="264"/>
      <c r="L168" s="264"/>
      <c r="M168" s="264"/>
      <c r="N168" s="264"/>
      <c r="O168" s="264"/>
      <c r="P168" s="264"/>
      <c r="Q168" s="264"/>
      <c r="R168" s="264"/>
      <c r="S168" s="264"/>
      <c r="T168" s="264"/>
      <c r="U168" s="264"/>
      <c r="V168" s="264"/>
      <c r="W168" s="264"/>
      <c r="X168" s="264"/>
      <c r="Y168" s="264"/>
      <c r="Z168" s="264"/>
      <c r="AA168" s="350"/>
      <c r="AB168" s="351"/>
      <c r="AC168" s="347"/>
      <c r="AD168" s="347"/>
      <c r="AE168" s="347"/>
      <c r="AF168" s="347"/>
    </row>
    <row r="169" spans="1:32" ht="24" customHeight="1" thickBot="1" x14ac:dyDescent="0.3">
      <c r="A169" s="1121" t="s">
        <v>93</v>
      </c>
      <c r="B169" s="1122"/>
      <c r="C169" s="1122"/>
      <c r="D169" s="1122"/>
      <c r="E169" s="1122"/>
      <c r="F169" s="1122"/>
      <c r="G169" s="1122"/>
      <c r="H169" s="1123"/>
      <c r="I169" s="1123"/>
      <c r="J169" s="1123"/>
      <c r="K169" s="1123"/>
      <c r="L169" s="1123"/>
      <c r="M169" s="1123"/>
      <c r="N169" s="1123"/>
      <c r="O169" s="1123"/>
      <c r="P169" s="1123"/>
      <c r="Q169" s="1123"/>
      <c r="R169" s="1123"/>
      <c r="S169" s="1123"/>
      <c r="T169" s="1123"/>
      <c r="U169" s="1123"/>
      <c r="V169" s="1123"/>
      <c r="W169" s="1123"/>
      <c r="X169" s="1124"/>
      <c r="Y169" s="288"/>
      <c r="Z169" s="288"/>
      <c r="AA169" s="341"/>
      <c r="AB169" s="342"/>
    </row>
    <row r="170" spans="1:32" s="11" customFormat="1" ht="27" thickBot="1" x14ac:dyDescent="0.3">
      <c r="A170" s="1043" t="s">
        <v>54</v>
      </c>
      <c r="B170" s="1044"/>
      <c r="C170" s="1044"/>
      <c r="D170" s="1044"/>
      <c r="E170" s="1044"/>
      <c r="F170" s="1044"/>
      <c r="G170" s="1044"/>
      <c r="H170" s="1044"/>
      <c r="I170" s="1044"/>
      <c r="J170" s="1044"/>
      <c r="K170" s="1044"/>
      <c r="L170" s="1044"/>
      <c r="M170" s="1044"/>
      <c r="N170" s="1044"/>
      <c r="O170" s="1044"/>
      <c r="P170" s="1044"/>
      <c r="Q170" s="1044"/>
      <c r="R170" s="1044"/>
      <c r="S170" s="1044"/>
      <c r="T170" s="1044"/>
      <c r="U170" s="1044"/>
      <c r="V170" s="1044"/>
      <c r="W170" s="1044"/>
      <c r="X170" s="1045"/>
      <c r="Y170" s="288"/>
      <c r="Z170" s="288"/>
      <c r="AA170" s="341"/>
      <c r="AB170" s="342"/>
      <c r="AC170" s="338"/>
      <c r="AD170" s="338"/>
      <c r="AE170" s="338"/>
      <c r="AF170" s="338"/>
    </row>
    <row r="171" spans="1:32" ht="21.75" customHeight="1" x14ac:dyDescent="0.25">
      <c r="A171" s="486" t="s">
        <v>44</v>
      </c>
      <c r="B171" s="488" t="s">
        <v>31</v>
      </c>
      <c r="C171" s="1007" t="s">
        <v>30</v>
      </c>
      <c r="D171" s="1008"/>
      <c r="E171" s="1027"/>
      <c r="F171" s="1007" t="s">
        <v>52</v>
      </c>
      <c r="G171" s="1008"/>
      <c r="H171" s="1007" t="s">
        <v>57</v>
      </c>
      <c r="I171" s="1008"/>
      <c r="J171" s="1008"/>
      <c r="K171" s="1008"/>
      <c r="L171" s="1008"/>
      <c r="M171" s="1008"/>
      <c r="N171" s="1008"/>
      <c r="O171" s="1008"/>
      <c r="P171" s="1008"/>
      <c r="Q171" s="1008"/>
      <c r="R171" s="1008"/>
      <c r="S171" s="1008"/>
      <c r="T171" s="1008"/>
      <c r="U171" s="1008"/>
      <c r="V171" s="1008"/>
      <c r="W171" s="1008"/>
      <c r="X171" s="1009"/>
      <c r="Y171" s="264"/>
      <c r="Z171" s="264"/>
      <c r="AA171" s="386"/>
      <c r="AB171" s="387"/>
    </row>
    <row r="172" spans="1:32" ht="21" customHeight="1" x14ac:dyDescent="0.25">
      <c r="A172" s="487"/>
      <c r="B172" s="445"/>
      <c r="C172" s="963" t="s">
        <v>45</v>
      </c>
      <c r="D172" s="931"/>
      <c r="E172" s="932"/>
      <c r="F172" s="963" t="s">
        <v>50</v>
      </c>
      <c r="G172" s="931"/>
      <c r="H172" s="963" t="s">
        <v>58</v>
      </c>
      <c r="I172" s="931"/>
      <c r="J172" s="931"/>
      <c r="K172" s="931"/>
      <c r="L172" s="931"/>
      <c r="M172" s="931"/>
      <c r="N172" s="931"/>
      <c r="O172" s="931"/>
      <c r="P172" s="931"/>
      <c r="Q172" s="931"/>
      <c r="R172" s="931"/>
      <c r="S172" s="931"/>
      <c r="T172" s="931"/>
      <c r="U172" s="931"/>
      <c r="V172" s="931"/>
      <c r="W172" s="931"/>
      <c r="X172" s="964"/>
      <c r="Y172" s="264"/>
      <c r="Z172" s="264"/>
    </row>
    <row r="173" spans="1:32" ht="90.75" customHeight="1" x14ac:dyDescent="0.25">
      <c r="A173" s="651"/>
      <c r="B173" s="647"/>
      <c r="C173" s="1032"/>
      <c r="D173" s="1032"/>
      <c r="E173" s="1032"/>
      <c r="F173" s="1034"/>
      <c r="G173" s="1035"/>
      <c r="H173" s="1032"/>
      <c r="I173" s="1032"/>
      <c r="J173" s="1032"/>
      <c r="K173" s="1032"/>
      <c r="L173" s="1032"/>
      <c r="M173" s="1032"/>
      <c r="N173" s="1032"/>
      <c r="O173" s="1032"/>
      <c r="P173" s="1032"/>
      <c r="Q173" s="1032"/>
      <c r="R173" s="1032"/>
      <c r="S173" s="1032"/>
      <c r="T173" s="1032"/>
      <c r="U173" s="1032"/>
      <c r="V173" s="1032"/>
      <c r="W173" s="1032"/>
      <c r="X173" s="1033"/>
    </row>
    <row r="174" spans="1:32" ht="73.5" customHeight="1" x14ac:dyDescent="0.25">
      <c r="A174" s="652"/>
      <c r="B174" s="648"/>
      <c r="C174" s="1028"/>
      <c r="D174" s="1028"/>
      <c r="E174" s="1028"/>
      <c r="F174" s="702"/>
      <c r="G174" s="704"/>
      <c r="H174" s="1028"/>
      <c r="I174" s="1028"/>
      <c r="J174" s="1028"/>
      <c r="K174" s="1028"/>
      <c r="L174" s="1028"/>
      <c r="M174" s="1028"/>
      <c r="N174" s="1028"/>
      <c r="O174" s="1028"/>
      <c r="P174" s="1028"/>
      <c r="Q174" s="1028"/>
      <c r="R174" s="1028"/>
      <c r="S174" s="1028"/>
      <c r="T174" s="1028"/>
      <c r="U174" s="1028"/>
      <c r="V174" s="1028"/>
      <c r="W174" s="1028"/>
      <c r="X174" s="1029"/>
    </row>
    <row r="175" spans="1:32" ht="72" customHeight="1" x14ac:dyDescent="0.25">
      <c r="A175" s="652"/>
      <c r="B175" s="648"/>
      <c r="C175" s="702"/>
      <c r="D175" s="703"/>
      <c r="E175" s="704"/>
      <c r="F175" s="702"/>
      <c r="G175" s="704"/>
      <c r="H175" s="702"/>
      <c r="I175" s="703"/>
      <c r="J175" s="703"/>
      <c r="K175" s="703"/>
      <c r="L175" s="703"/>
      <c r="M175" s="703"/>
      <c r="N175" s="703"/>
      <c r="O175" s="703"/>
      <c r="P175" s="703"/>
      <c r="Q175" s="703"/>
      <c r="R175" s="703"/>
      <c r="S175" s="703"/>
      <c r="T175" s="703"/>
      <c r="U175" s="703"/>
      <c r="V175" s="703"/>
      <c r="W175" s="703"/>
      <c r="X175" s="1036"/>
    </row>
    <row r="176" spans="1:32" ht="72.75" customHeight="1" x14ac:dyDescent="0.25">
      <c r="A176" s="652"/>
      <c r="B176" s="649"/>
      <c r="C176" s="702"/>
      <c r="D176" s="703"/>
      <c r="E176" s="704"/>
      <c r="F176" s="702"/>
      <c r="G176" s="704"/>
      <c r="H176" s="702"/>
      <c r="I176" s="703"/>
      <c r="J176" s="703"/>
      <c r="K176" s="703"/>
      <c r="L176" s="703"/>
      <c r="M176" s="703"/>
      <c r="N176" s="703"/>
      <c r="O176" s="703"/>
      <c r="P176" s="703"/>
      <c r="Q176" s="703"/>
      <c r="R176" s="703"/>
      <c r="S176" s="703"/>
      <c r="T176" s="703"/>
      <c r="U176" s="703"/>
      <c r="V176" s="703"/>
      <c r="W176" s="703"/>
      <c r="X176" s="1036"/>
    </row>
    <row r="177" spans="1:24" ht="72" customHeight="1" x14ac:dyDescent="0.25">
      <c r="A177" s="652"/>
      <c r="B177" s="649"/>
      <c r="C177" s="702"/>
      <c r="D177" s="703"/>
      <c r="E177" s="704"/>
      <c r="F177" s="702"/>
      <c r="G177" s="704"/>
      <c r="H177" s="702"/>
      <c r="I177" s="703"/>
      <c r="J177" s="703"/>
      <c r="K177" s="703"/>
      <c r="L177" s="703"/>
      <c r="M177" s="703"/>
      <c r="N177" s="703"/>
      <c r="O177" s="703"/>
      <c r="P177" s="703"/>
      <c r="Q177" s="703"/>
      <c r="R177" s="703"/>
      <c r="S177" s="703"/>
      <c r="T177" s="703"/>
      <c r="U177" s="703"/>
      <c r="V177" s="703"/>
      <c r="W177" s="703"/>
      <c r="X177" s="1036"/>
    </row>
    <row r="178" spans="1:24" ht="73.5" customHeight="1" x14ac:dyDescent="0.25">
      <c r="A178" s="652"/>
      <c r="B178" s="648"/>
      <c r="C178" s="702"/>
      <c r="D178" s="703"/>
      <c r="E178" s="704"/>
      <c r="F178" s="702"/>
      <c r="G178" s="704"/>
      <c r="H178" s="702"/>
      <c r="I178" s="703"/>
      <c r="J178" s="703"/>
      <c r="K178" s="703"/>
      <c r="L178" s="703"/>
      <c r="M178" s="703"/>
      <c r="N178" s="703"/>
      <c r="O178" s="703"/>
      <c r="P178" s="703"/>
      <c r="Q178" s="703"/>
      <c r="R178" s="703"/>
      <c r="S178" s="703"/>
      <c r="T178" s="703"/>
      <c r="U178" s="703"/>
      <c r="V178" s="703"/>
      <c r="W178" s="703"/>
      <c r="X178" s="1036"/>
    </row>
    <row r="179" spans="1:24" ht="65.25" customHeight="1" x14ac:dyDescent="0.25">
      <c r="A179" s="653"/>
      <c r="B179" s="650"/>
      <c r="C179" s="1130"/>
      <c r="D179" s="1130"/>
      <c r="E179" s="1130"/>
      <c r="F179" s="1130"/>
      <c r="G179" s="1130"/>
      <c r="H179" s="1130"/>
      <c r="I179" s="1130"/>
      <c r="J179" s="1130"/>
      <c r="K179" s="1130"/>
      <c r="L179" s="1130"/>
      <c r="M179" s="1130"/>
      <c r="N179" s="1130"/>
      <c r="O179" s="1130"/>
      <c r="P179" s="1130"/>
      <c r="Q179" s="1130"/>
      <c r="R179" s="1130"/>
      <c r="S179" s="1130"/>
      <c r="T179" s="1130"/>
      <c r="U179" s="1130"/>
      <c r="V179" s="1130"/>
      <c r="W179" s="1130"/>
      <c r="X179" s="1131"/>
    </row>
    <row r="180" spans="1:24" ht="11.25" customHeight="1" x14ac:dyDescent="0.25">
      <c r="A180" s="480"/>
      <c r="B180" s="479"/>
      <c r="C180" s="479"/>
      <c r="D180" s="479"/>
      <c r="E180" s="479"/>
      <c r="F180" s="480"/>
      <c r="G180" s="480"/>
      <c r="H180" s="479"/>
      <c r="I180" s="479"/>
      <c r="J180" s="479"/>
      <c r="K180" s="479"/>
      <c r="L180" s="479"/>
      <c r="M180" s="479"/>
      <c r="N180" s="479"/>
      <c r="O180" s="479"/>
      <c r="P180" s="479"/>
      <c r="Q180" s="479"/>
      <c r="R180" s="479"/>
      <c r="S180" s="479"/>
      <c r="T180" s="479"/>
      <c r="U180" s="479"/>
      <c r="V180" s="479"/>
      <c r="W180" s="479"/>
      <c r="X180" s="479"/>
    </row>
    <row r="181" spans="1:24" ht="13.5" customHeight="1" thickBot="1" x14ac:dyDescent="0.3">
      <c r="A181" s="523"/>
      <c r="B181" s="524"/>
      <c r="C181" s="524"/>
      <c r="D181" s="524"/>
      <c r="E181" s="524"/>
      <c r="F181" s="523"/>
      <c r="G181" s="523"/>
      <c r="H181" s="524"/>
      <c r="I181" s="524"/>
      <c r="J181" s="524"/>
      <c r="K181" s="524"/>
      <c r="L181" s="524"/>
      <c r="M181" s="524"/>
      <c r="N181" s="524"/>
      <c r="O181" s="524"/>
      <c r="P181" s="524"/>
      <c r="Q181" s="524"/>
      <c r="R181" s="524"/>
      <c r="S181" s="524"/>
      <c r="T181" s="524"/>
      <c r="U181" s="524"/>
      <c r="V181" s="524"/>
      <c r="W181" s="524"/>
      <c r="X181" s="524"/>
    </row>
    <row r="182" spans="1:24" ht="21" customHeight="1" x14ac:dyDescent="0.25">
      <c r="A182" s="486" t="s">
        <v>44</v>
      </c>
      <c r="B182" s="522" t="s">
        <v>31</v>
      </c>
      <c r="C182" s="1007" t="s">
        <v>30</v>
      </c>
      <c r="D182" s="1008"/>
      <c r="E182" s="1027"/>
      <c r="F182" s="1007" t="s">
        <v>52</v>
      </c>
      <c r="G182" s="1008"/>
      <c r="H182" s="1007" t="s">
        <v>57</v>
      </c>
      <c r="I182" s="1008"/>
      <c r="J182" s="1008"/>
      <c r="K182" s="1008"/>
      <c r="L182" s="1008"/>
      <c r="M182" s="1008"/>
      <c r="N182" s="1008"/>
      <c r="O182" s="1008"/>
      <c r="P182" s="1008"/>
      <c r="Q182" s="1008"/>
      <c r="R182" s="1008"/>
      <c r="S182" s="1008"/>
      <c r="T182" s="1008"/>
      <c r="U182" s="1008"/>
      <c r="V182" s="1008"/>
      <c r="W182" s="1008"/>
      <c r="X182" s="1009"/>
    </row>
    <row r="183" spans="1:24" ht="22.5" customHeight="1" x14ac:dyDescent="0.25">
      <c r="A183" s="487"/>
      <c r="B183" s="445"/>
      <c r="C183" s="963" t="s">
        <v>45</v>
      </c>
      <c r="D183" s="931"/>
      <c r="E183" s="932"/>
      <c r="F183" s="963" t="s">
        <v>50</v>
      </c>
      <c r="G183" s="931"/>
      <c r="H183" s="963" t="s">
        <v>58</v>
      </c>
      <c r="I183" s="931"/>
      <c r="J183" s="931"/>
      <c r="K183" s="931"/>
      <c r="L183" s="931"/>
      <c r="M183" s="931"/>
      <c r="N183" s="931"/>
      <c r="O183" s="931"/>
      <c r="P183" s="931"/>
      <c r="Q183" s="931"/>
      <c r="R183" s="931"/>
      <c r="S183" s="931"/>
      <c r="T183" s="931"/>
      <c r="U183" s="931"/>
      <c r="V183" s="931"/>
      <c r="W183" s="931"/>
      <c r="X183" s="964"/>
    </row>
    <row r="184" spans="1:24" ht="77.25" customHeight="1" x14ac:dyDescent="0.25">
      <c r="A184" s="654"/>
      <c r="B184" s="616"/>
      <c r="C184" s="1050"/>
      <c r="D184" s="1050"/>
      <c r="E184" s="1050"/>
      <c r="F184" s="1050"/>
      <c r="G184" s="1050"/>
      <c r="H184" s="1050"/>
      <c r="I184" s="1050"/>
      <c r="J184" s="1050"/>
      <c r="K184" s="1050"/>
      <c r="L184" s="1050"/>
      <c r="M184" s="1050"/>
      <c r="N184" s="1050"/>
      <c r="O184" s="1050"/>
      <c r="P184" s="1050"/>
      <c r="Q184" s="1050"/>
      <c r="R184" s="1050"/>
      <c r="S184" s="1050"/>
      <c r="T184" s="1050"/>
      <c r="U184" s="1050"/>
      <c r="V184" s="1050"/>
      <c r="W184" s="1050"/>
      <c r="X184" s="1051"/>
    </row>
    <row r="185" spans="1:24" ht="77.25" customHeight="1" x14ac:dyDescent="0.25">
      <c r="A185" s="654"/>
      <c r="B185" s="616"/>
      <c r="C185" s="1050"/>
      <c r="D185" s="1050"/>
      <c r="E185" s="1050"/>
      <c r="F185" s="1050"/>
      <c r="G185" s="1050"/>
      <c r="H185" s="1050"/>
      <c r="I185" s="1050"/>
      <c r="J185" s="1050"/>
      <c r="K185" s="1050"/>
      <c r="L185" s="1050"/>
      <c r="M185" s="1050"/>
      <c r="N185" s="1050"/>
      <c r="O185" s="1050"/>
      <c r="P185" s="1050"/>
      <c r="Q185" s="1050"/>
      <c r="R185" s="1050"/>
      <c r="S185" s="1050"/>
      <c r="T185" s="1050"/>
      <c r="U185" s="1050"/>
      <c r="V185" s="1050"/>
      <c r="W185" s="1050"/>
      <c r="X185" s="1051"/>
    </row>
    <row r="186" spans="1:24" ht="77.25" customHeight="1" x14ac:dyDescent="0.25">
      <c r="A186" s="654"/>
      <c r="B186" s="616"/>
      <c r="C186" s="1050"/>
      <c r="D186" s="1050"/>
      <c r="E186" s="1050"/>
      <c r="F186" s="1050"/>
      <c r="G186" s="1050"/>
      <c r="H186" s="1050"/>
      <c r="I186" s="1050"/>
      <c r="J186" s="1050"/>
      <c r="K186" s="1050"/>
      <c r="L186" s="1050"/>
      <c r="M186" s="1050"/>
      <c r="N186" s="1050"/>
      <c r="O186" s="1050"/>
      <c r="P186" s="1050"/>
      <c r="Q186" s="1050"/>
      <c r="R186" s="1050"/>
      <c r="S186" s="1050"/>
      <c r="T186" s="1050"/>
      <c r="U186" s="1050"/>
      <c r="V186" s="1050"/>
      <c r="W186" s="1050"/>
      <c r="X186" s="1051"/>
    </row>
    <row r="187" spans="1:24" ht="77.25" customHeight="1" x14ac:dyDescent="0.25">
      <c r="A187" s="654"/>
      <c r="B187" s="616"/>
      <c r="C187" s="1050"/>
      <c r="D187" s="1050"/>
      <c r="E187" s="1050"/>
      <c r="F187" s="1050"/>
      <c r="G187" s="1050"/>
      <c r="H187" s="1050"/>
      <c r="I187" s="1050"/>
      <c r="J187" s="1050"/>
      <c r="K187" s="1050"/>
      <c r="L187" s="1050"/>
      <c r="M187" s="1050"/>
      <c r="N187" s="1050"/>
      <c r="O187" s="1050"/>
      <c r="P187" s="1050"/>
      <c r="Q187" s="1050"/>
      <c r="R187" s="1050"/>
      <c r="S187" s="1050"/>
      <c r="T187" s="1050"/>
      <c r="U187" s="1050"/>
      <c r="V187" s="1050"/>
      <c r="W187" s="1050"/>
      <c r="X187" s="1051"/>
    </row>
    <row r="188" spans="1:24" ht="78" customHeight="1" x14ac:dyDescent="0.25">
      <c r="A188" s="654"/>
      <c r="B188" s="616"/>
      <c r="C188" s="1050"/>
      <c r="D188" s="1050"/>
      <c r="E188" s="1050"/>
      <c r="F188" s="1050"/>
      <c r="G188" s="1050"/>
      <c r="H188" s="1050"/>
      <c r="I188" s="1050"/>
      <c r="J188" s="1050"/>
      <c r="K188" s="1050"/>
      <c r="L188" s="1050"/>
      <c r="M188" s="1050"/>
      <c r="N188" s="1050"/>
      <c r="O188" s="1050"/>
      <c r="P188" s="1050"/>
      <c r="Q188" s="1050"/>
      <c r="R188" s="1050"/>
      <c r="S188" s="1050"/>
      <c r="T188" s="1050"/>
      <c r="U188" s="1050"/>
      <c r="V188" s="1050"/>
      <c r="W188" s="1050"/>
      <c r="X188" s="1051"/>
    </row>
    <row r="189" spans="1:24" ht="77.25" customHeight="1" thickBot="1" x14ac:dyDescent="0.3">
      <c r="A189" s="655"/>
      <c r="B189" s="617"/>
      <c r="C189" s="1090"/>
      <c r="D189" s="1090"/>
      <c r="E189" s="1090"/>
      <c r="F189" s="1090"/>
      <c r="G189" s="1090"/>
      <c r="H189" s="1090"/>
      <c r="I189" s="1090"/>
      <c r="J189" s="1090"/>
      <c r="K189" s="1090"/>
      <c r="L189" s="1090"/>
      <c r="M189" s="1090"/>
      <c r="N189" s="1090"/>
      <c r="O189" s="1090"/>
      <c r="P189" s="1090"/>
      <c r="Q189" s="1090"/>
      <c r="R189" s="1090"/>
      <c r="S189" s="1090"/>
      <c r="T189" s="1090"/>
      <c r="U189" s="1090"/>
      <c r="V189" s="1090"/>
      <c r="W189" s="1090"/>
      <c r="X189" s="1099"/>
    </row>
    <row r="190" spans="1:24" ht="24.75" customHeight="1" x14ac:dyDescent="0.25">
      <c r="A190" s="1076"/>
      <c r="B190" s="1076"/>
      <c r="C190" s="1076"/>
      <c r="D190" s="1076"/>
      <c r="E190" s="1076"/>
      <c r="F190" s="1076"/>
      <c r="G190" s="1076"/>
      <c r="H190" s="1076"/>
      <c r="I190" s="1076"/>
      <c r="J190" s="1076"/>
      <c r="K190" s="1076"/>
      <c r="L190" s="1076"/>
      <c r="M190" s="1076"/>
      <c r="N190" s="1076"/>
      <c r="O190" s="1076"/>
      <c r="P190" s="1076"/>
      <c r="Q190" s="1076"/>
      <c r="R190" s="1076"/>
      <c r="S190" s="1076"/>
      <c r="T190" s="1076"/>
      <c r="U190" s="1076"/>
      <c r="V190" s="1076"/>
      <c r="W190" s="1076"/>
      <c r="X190" s="1076"/>
    </row>
    <row r="191" spans="1:24" x14ac:dyDescent="0.25">
      <c r="A191" s="422" t="s">
        <v>172</v>
      </c>
      <c r="B191" s="1082"/>
      <c r="C191" s="1082"/>
      <c r="D191" s="1082"/>
      <c r="E191" s="1082"/>
      <c r="F191" s="1079" t="s">
        <v>81</v>
      </c>
      <c r="G191" s="1079"/>
      <c r="H191" s="1079"/>
      <c r="I191" s="1082"/>
      <c r="J191" s="1082"/>
      <c r="K191" s="1082"/>
      <c r="L191" s="1082"/>
      <c r="M191" s="1082"/>
      <c r="N191" s="1082"/>
      <c r="O191" s="1082"/>
      <c r="P191" s="1082"/>
      <c r="Q191" s="1082"/>
      <c r="R191" s="1082"/>
      <c r="S191" s="1082"/>
      <c r="T191" s="1082"/>
      <c r="U191" s="1082"/>
      <c r="V191" s="1082"/>
      <c r="W191" s="1082"/>
      <c r="X191" s="1082"/>
    </row>
    <row r="192" spans="1:24" x14ac:dyDescent="0.25">
      <c r="A192" s="12" t="s">
        <v>170</v>
      </c>
      <c r="B192" s="1078"/>
      <c r="C192" s="1078"/>
      <c r="D192" s="1078"/>
      <c r="E192" s="1078"/>
      <c r="H192" s="12"/>
      <c r="I192" s="1078"/>
      <c r="J192" s="1078"/>
      <c r="K192" s="1078"/>
      <c r="L192" s="1078"/>
      <c r="M192" s="1078"/>
      <c r="N192" s="1078"/>
      <c r="O192" s="1078"/>
      <c r="P192" s="1078"/>
      <c r="Q192" s="1078"/>
      <c r="R192" s="1078"/>
      <c r="S192" s="1078"/>
      <c r="T192" s="1078"/>
      <c r="U192" s="1078"/>
      <c r="V192" s="1078"/>
      <c r="W192" s="1078"/>
      <c r="X192" s="1078"/>
    </row>
    <row r="193" spans="1:32" x14ac:dyDescent="0.25">
      <c r="A193" s="422" t="s">
        <v>83</v>
      </c>
      <c r="B193" s="1086"/>
      <c r="C193" s="1082"/>
      <c r="D193" s="1082"/>
      <c r="E193" s="1082"/>
      <c r="G193" s="1079" t="s">
        <v>84</v>
      </c>
      <c r="H193" s="1079"/>
      <c r="I193" s="1086"/>
      <c r="J193" s="1082"/>
      <c r="K193" s="1082"/>
      <c r="L193" s="1082"/>
      <c r="M193" s="1082"/>
      <c r="N193" s="1082"/>
      <c r="O193" s="1082"/>
      <c r="P193" s="1082"/>
      <c r="Q193" s="1082"/>
      <c r="R193" s="1082"/>
      <c r="S193" s="1082"/>
      <c r="T193" s="1082"/>
      <c r="U193" s="1082"/>
      <c r="V193" s="1082"/>
      <c r="W193" s="1082"/>
      <c r="X193" s="1082"/>
    </row>
    <row r="194" spans="1:32" ht="29.25" customHeight="1" x14ac:dyDescent="0.25">
      <c r="A194" s="799"/>
      <c r="B194" s="799"/>
      <c r="C194" s="799"/>
      <c r="D194" s="799"/>
      <c r="E194" s="799"/>
      <c r="F194" s="799"/>
      <c r="G194" s="799"/>
      <c r="H194" s="799"/>
      <c r="I194" s="799"/>
      <c r="J194" s="799"/>
      <c r="K194" s="799"/>
      <c r="L194" s="799"/>
      <c r="M194" s="799"/>
      <c r="N194" s="799"/>
      <c r="O194" s="799"/>
      <c r="P194" s="799"/>
      <c r="Q194" s="799"/>
      <c r="R194" s="799"/>
      <c r="S194" s="799"/>
      <c r="T194" s="799"/>
      <c r="U194" s="799"/>
      <c r="V194" s="799"/>
      <c r="W194" s="799"/>
      <c r="X194" s="799"/>
    </row>
    <row r="195" spans="1:32" ht="26.25" customHeight="1" thickBot="1" x14ac:dyDescent="0.3">
      <c r="A195" s="937"/>
      <c r="B195" s="937"/>
      <c r="C195" s="937"/>
      <c r="D195" s="937"/>
      <c r="E195" s="937"/>
      <c r="F195" s="937"/>
      <c r="G195" s="937"/>
      <c r="H195" s="937"/>
      <c r="I195" s="937"/>
      <c r="J195" s="937"/>
      <c r="K195" s="937"/>
      <c r="L195" s="937"/>
      <c r="M195" s="937"/>
      <c r="N195" s="937"/>
      <c r="O195" s="937"/>
      <c r="P195" s="937"/>
      <c r="Q195" s="937"/>
      <c r="R195" s="937"/>
      <c r="S195" s="937"/>
      <c r="T195" s="937"/>
      <c r="U195" s="937"/>
      <c r="V195" s="937"/>
      <c r="W195" s="937"/>
      <c r="X195" s="937"/>
    </row>
    <row r="196" spans="1:32" ht="20.25" customHeight="1" x14ac:dyDescent="0.25">
      <c r="A196" s="850" t="s">
        <v>55</v>
      </c>
      <c r="B196" s="1087"/>
      <c r="C196" s="1087"/>
      <c r="D196" s="1087"/>
      <c r="E196" s="1087"/>
      <c r="F196" s="1088"/>
      <c r="G196" s="1088"/>
      <c r="H196" s="1088"/>
      <c r="I196" s="1088"/>
      <c r="J196" s="1088"/>
      <c r="K196" s="1088"/>
      <c r="L196" s="1088"/>
      <c r="M196" s="1088"/>
      <c r="N196" s="1088"/>
      <c r="O196" s="1088"/>
      <c r="P196" s="1088"/>
      <c r="Q196" s="1088"/>
      <c r="R196" s="1088"/>
      <c r="S196" s="1088"/>
      <c r="T196" s="1088"/>
      <c r="U196" s="1088"/>
      <c r="V196" s="1088"/>
      <c r="W196" s="1088"/>
      <c r="X196" s="1089"/>
      <c r="Y196" s="88"/>
      <c r="Z196" s="88"/>
    </row>
    <row r="197" spans="1:32" ht="17.25" customHeight="1" x14ac:dyDescent="0.25">
      <c r="A197" s="1101" t="s">
        <v>97</v>
      </c>
      <c r="B197" s="696" t="s">
        <v>46</v>
      </c>
      <c r="C197" s="696"/>
      <c r="D197" s="929"/>
      <c r="E197" s="695" t="s">
        <v>49</v>
      </c>
      <c r="F197" s="863"/>
      <c r="G197" s="864"/>
      <c r="H197" s="695" t="s">
        <v>47</v>
      </c>
      <c r="I197" s="696"/>
      <c r="J197" s="696"/>
      <c r="K197" s="696"/>
      <c r="L197" s="696"/>
      <c r="M197" s="696"/>
      <c r="N197" s="696"/>
      <c r="O197" s="696"/>
      <c r="P197" s="696"/>
      <c r="Q197" s="696"/>
      <c r="R197" s="696"/>
      <c r="S197" s="696"/>
      <c r="T197" s="696"/>
      <c r="U197" s="696"/>
      <c r="V197" s="696"/>
      <c r="W197" s="696"/>
      <c r="X197" s="697"/>
      <c r="Y197" s="264"/>
      <c r="Z197" s="264"/>
    </row>
    <row r="198" spans="1:32" ht="20.25" customHeight="1" x14ac:dyDescent="0.25">
      <c r="A198" s="1056"/>
      <c r="B198" s="931"/>
      <c r="C198" s="931"/>
      <c r="D198" s="932"/>
      <c r="E198" s="963" t="s">
        <v>50</v>
      </c>
      <c r="F198" s="1067"/>
      <c r="G198" s="1068"/>
      <c r="H198" s="1071" t="s">
        <v>48</v>
      </c>
      <c r="I198" s="879"/>
      <c r="J198" s="879"/>
      <c r="K198" s="879"/>
      <c r="L198" s="879"/>
      <c r="M198" s="879"/>
      <c r="N198" s="879"/>
      <c r="O198" s="879"/>
      <c r="P198" s="879"/>
      <c r="Q198" s="879"/>
      <c r="R198" s="879"/>
      <c r="S198" s="879"/>
      <c r="T198" s="879"/>
      <c r="U198" s="879"/>
      <c r="V198" s="879"/>
      <c r="W198" s="879"/>
      <c r="X198" s="1072"/>
      <c r="Y198" s="423"/>
      <c r="Z198" s="423"/>
    </row>
    <row r="199" spans="1:32" ht="77.25" customHeight="1" x14ac:dyDescent="0.25">
      <c r="A199" s="642"/>
      <c r="B199" s="1118"/>
      <c r="C199" s="1119"/>
      <c r="D199" s="1120"/>
      <c r="E199" s="1110"/>
      <c r="F199" s="1108"/>
      <c r="G199" s="1111"/>
      <c r="H199" s="1107"/>
      <c r="I199" s="1108"/>
      <c r="J199" s="1108"/>
      <c r="K199" s="1108"/>
      <c r="L199" s="1108"/>
      <c r="M199" s="1108"/>
      <c r="N199" s="1108"/>
      <c r="O199" s="1108"/>
      <c r="P199" s="1108"/>
      <c r="Q199" s="1108"/>
      <c r="R199" s="1108"/>
      <c r="S199" s="1108"/>
      <c r="T199" s="1108"/>
      <c r="U199" s="1108"/>
      <c r="V199" s="1108"/>
      <c r="W199" s="1108"/>
      <c r="X199" s="1109"/>
    </row>
    <row r="200" spans="1:32" ht="77.25" customHeight="1" x14ac:dyDescent="0.25">
      <c r="A200" s="641"/>
      <c r="B200" s="975"/>
      <c r="C200" s="953"/>
      <c r="D200" s="1060"/>
      <c r="E200" s="1052"/>
      <c r="F200" s="1050"/>
      <c r="G200" s="1054"/>
      <c r="H200" s="975"/>
      <c r="I200" s="953"/>
      <c r="J200" s="953"/>
      <c r="K200" s="953"/>
      <c r="L200" s="953"/>
      <c r="M200" s="953"/>
      <c r="N200" s="953"/>
      <c r="O200" s="953"/>
      <c r="P200" s="953"/>
      <c r="Q200" s="953"/>
      <c r="R200" s="953"/>
      <c r="S200" s="953"/>
      <c r="T200" s="953"/>
      <c r="U200" s="953"/>
      <c r="V200" s="953"/>
      <c r="W200" s="953"/>
      <c r="X200" s="954"/>
    </row>
    <row r="201" spans="1:32" ht="77.25" customHeight="1" x14ac:dyDescent="0.25">
      <c r="A201" s="641"/>
      <c r="B201" s="975"/>
      <c r="C201" s="953"/>
      <c r="D201" s="1060"/>
      <c r="E201" s="1052"/>
      <c r="F201" s="1050"/>
      <c r="G201" s="1054"/>
      <c r="H201" s="1102"/>
      <c r="I201" s="1103"/>
      <c r="J201" s="1103"/>
      <c r="K201" s="1103"/>
      <c r="L201" s="1103"/>
      <c r="M201" s="1103"/>
      <c r="N201" s="1103"/>
      <c r="O201" s="1103"/>
      <c r="P201" s="1103"/>
      <c r="Q201" s="1103"/>
      <c r="R201" s="1103"/>
      <c r="S201" s="1103"/>
      <c r="T201" s="1103"/>
      <c r="U201" s="1103"/>
      <c r="V201" s="1103"/>
      <c r="W201" s="1103"/>
      <c r="X201" s="1104"/>
    </row>
    <row r="202" spans="1:32" ht="77.25" customHeight="1" x14ac:dyDescent="0.25">
      <c r="A202" s="641"/>
      <c r="B202" s="975"/>
      <c r="C202" s="953"/>
      <c r="D202" s="1060"/>
      <c r="E202" s="1052"/>
      <c r="F202" s="1050"/>
      <c r="G202" s="1054"/>
      <c r="H202" s="1052"/>
      <c r="I202" s="1050"/>
      <c r="J202" s="1050"/>
      <c r="K202" s="1050"/>
      <c r="L202" s="1050"/>
      <c r="M202" s="1050"/>
      <c r="N202" s="1050"/>
      <c r="O202" s="1050"/>
      <c r="P202" s="1050"/>
      <c r="Q202" s="1050"/>
      <c r="R202" s="1050"/>
      <c r="S202" s="1050"/>
      <c r="T202" s="1050"/>
      <c r="U202" s="1050"/>
      <c r="V202" s="1050"/>
      <c r="W202" s="1050"/>
      <c r="X202" s="1051"/>
    </row>
    <row r="203" spans="1:32" ht="77.25" customHeight="1" x14ac:dyDescent="0.25">
      <c r="A203" s="641"/>
      <c r="B203" s="975"/>
      <c r="C203" s="953"/>
      <c r="D203" s="1060"/>
      <c r="E203" s="1052"/>
      <c r="F203" s="1050"/>
      <c r="G203" s="1054"/>
      <c r="H203" s="1049"/>
      <c r="I203" s="1050"/>
      <c r="J203" s="1050"/>
      <c r="K203" s="1050"/>
      <c r="L203" s="1050"/>
      <c r="M203" s="1050"/>
      <c r="N203" s="1050"/>
      <c r="O203" s="1050"/>
      <c r="P203" s="1050"/>
      <c r="Q203" s="1050"/>
      <c r="R203" s="1050"/>
      <c r="S203" s="1050"/>
      <c r="T203" s="1050"/>
      <c r="U203" s="1050"/>
      <c r="V203" s="1050"/>
      <c r="W203" s="1050"/>
      <c r="X203" s="1051"/>
    </row>
    <row r="204" spans="1:32" ht="77.25" customHeight="1" x14ac:dyDescent="0.25">
      <c r="A204" s="641"/>
      <c r="B204" s="975"/>
      <c r="C204" s="953"/>
      <c r="D204" s="1060"/>
      <c r="E204" s="1052"/>
      <c r="F204" s="1050"/>
      <c r="G204" s="1054"/>
      <c r="H204" s="1049"/>
      <c r="I204" s="1050"/>
      <c r="J204" s="1050"/>
      <c r="K204" s="1050"/>
      <c r="L204" s="1050"/>
      <c r="M204" s="1050"/>
      <c r="N204" s="1050"/>
      <c r="O204" s="1050"/>
      <c r="P204" s="1050"/>
      <c r="Q204" s="1050"/>
      <c r="R204" s="1050"/>
      <c r="S204" s="1050"/>
      <c r="T204" s="1050"/>
      <c r="U204" s="1050"/>
      <c r="V204" s="1050"/>
      <c r="W204" s="1050"/>
      <c r="X204" s="1051"/>
    </row>
    <row r="205" spans="1:32" ht="77.25" customHeight="1" x14ac:dyDescent="0.25">
      <c r="A205" s="656"/>
      <c r="B205" s="1115"/>
      <c r="C205" s="1116"/>
      <c r="D205" s="1117"/>
      <c r="E205" s="1073"/>
      <c r="F205" s="1074"/>
      <c r="G205" s="1075"/>
      <c r="H205" s="1105"/>
      <c r="I205" s="1074"/>
      <c r="J205" s="1074"/>
      <c r="K205" s="1074"/>
      <c r="L205" s="1074"/>
      <c r="M205" s="1074"/>
      <c r="N205" s="1074"/>
      <c r="O205" s="1074"/>
      <c r="P205" s="1074"/>
      <c r="Q205" s="1074"/>
      <c r="R205" s="1074"/>
      <c r="S205" s="1074"/>
      <c r="T205" s="1074"/>
      <c r="U205" s="1074"/>
      <c r="V205" s="1074"/>
      <c r="W205" s="1074"/>
      <c r="X205" s="1106"/>
    </row>
    <row r="206" spans="1:32" s="485" customFormat="1" ht="21" customHeight="1" x14ac:dyDescent="0.25">
      <c r="A206" s="480"/>
      <c r="B206" s="479"/>
      <c r="C206" s="479"/>
      <c r="D206" s="479"/>
      <c r="E206" s="479"/>
      <c r="F206" s="479"/>
      <c r="G206" s="479"/>
      <c r="H206" s="479"/>
      <c r="I206" s="479"/>
      <c r="J206" s="479"/>
      <c r="K206" s="479"/>
      <c r="L206" s="479"/>
      <c r="M206" s="479"/>
      <c r="N206" s="479"/>
      <c r="O206" s="479"/>
      <c r="P206" s="479"/>
      <c r="Q206" s="479"/>
      <c r="R206" s="479"/>
      <c r="S206" s="479"/>
      <c r="T206" s="479"/>
      <c r="U206" s="479"/>
      <c r="V206" s="479"/>
      <c r="W206" s="479"/>
      <c r="X206" s="479"/>
      <c r="Y206" s="406"/>
      <c r="Z206" s="406"/>
      <c r="AA206" s="483"/>
      <c r="AB206" s="484"/>
      <c r="AC206" s="484"/>
      <c r="AD206" s="484"/>
      <c r="AE206" s="484"/>
      <c r="AF206" s="484"/>
    </row>
    <row r="207" spans="1:32" s="485" customFormat="1" ht="23.25" customHeight="1" x14ac:dyDescent="0.25">
      <c r="A207" s="482"/>
      <c r="B207" s="481"/>
      <c r="C207" s="481"/>
      <c r="D207" s="481"/>
      <c r="E207" s="481"/>
      <c r="F207" s="481"/>
      <c r="G207" s="481"/>
      <c r="H207" s="481"/>
      <c r="I207" s="481"/>
      <c r="J207" s="481"/>
      <c r="K207" s="481"/>
      <c r="L207" s="481"/>
      <c r="M207" s="481"/>
      <c r="N207" s="481"/>
      <c r="O207" s="481"/>
      <c r="P207" s="481"/>
      <c r="Q207" s="481"/>
      <c r="R207" s="481"/>
      <c r="S207" s="481"/>
      <c r="T207" s="481"/>
      <c r="U207" s="481"/>
      <c r="V207" s="481"/>
      <c r="W207" s="481"/>
      <c r="X207" s="481"/>
      <c r="Y207" s="406"/>
      <c r="Z207" s="406"/>
      <c r="AA207" s="483"/>
      <c r="AB207" s="484"/>
      <c r="AC207" s="484"/>
      <c r="AD207" s="484"/>
      <c r="AE207" s="484"/>
      <c r="AF207" s="484"/>
    </row>
    <row r="208" spans="1:32" ht="21.75" customHeight="1" x14ac:dyDescent="0.25">
      <c r="A208" s="1055" t="s">
        <v>97</v>
      </c>
      <c r="B208" s="1008" t="s">
        <v>46</v>
      </c>
      <c r="C208" s="1008"/>
      <c r="D208" s="1027"/>
      <c r="E208" s="1007" t="s">
        <v>49</v>
      </c>
      <c r="F208" s="1069"/>
      <c r="G208" s="1070"/>
      <c r="H208" s="1007" t="s">
        <v>47</v>
      </c>
      <c r="I208" s="1008"/>
      <c r="J208" s="1008"/>
      <c r="K208" s="1008"/>
      <c r="L208" s="1008"/>
      <c r="M208" s="1008"/>
      <c r="N208" s="1008"/>
      <c r="O208" s="1008"/>
      <c r="P208" s="1008"/>
      <c r="Q208" s="1008"/>
      <c r="R208" s="1008"/>
      <c r="S208" s="1008"/>
      <c r="T208" s="1008"/>
      <c r="U208" s="1008"/>
      <c r="V208" s="1008"/>
      <c r="W208" s="1008"/>
      <c r="X208" s="1009"/>
    </row>
    <row r="209" spans="1:32" ht="22.5" customHeight="1" x14ac:dyDescent="0.25">
      <c r="A209" s="1056"/>
      <c r="B209" s="931"/>
      <c r="C209" s="931"/>
      <c r="D209" s="932"/>
      <c r="E209" s="963" t="s">
        <v>50</v>
      </c>
      <c r="F209" s="1067"/>
      <c r="G209" s="1068"/>
      <c r="H209" s="1071" t="s">
        <v>48</v>
      </c>
      <c r="I209" s="879"/>
      <c r="J209" s="879"/>
      <c r="K209" s="879"/>
      <c r="L209" s="879"/>
      <c r="M209" s="879"/>
      <c r="N209" s="879"/>
      <c r="O209" s="879"/>
      <c r="P209" s="879"/>
      <c r="Q209" s="879"/>
      <c r="R209" s="879"/>
      <c r="S209" s="879"/>
      <c r="T209" s="879"/>
      <c r="U209" s="879"/>
      <c r="V209" s="879"/>
      <c r="W209" s="879"/>
      <c r="X209" s="1072"/>
    </row>
    <row r="210" spans="1:32" ht="81.75" customHeight="1" x14ac:dyDescent="0.25">
      <c r="A210" s="641"/>
      <c r="B210" s="975"/>
      <c r="C210" s="953"/>
      <c r="D210" s="1060"/>
      <c r="E210" s="1052"/>
      <c r="F210" s="1050"/>
      <c r="G210" s="1054"/>
      <c r="H210" s="1049"/>
      <c r="I210" s="1050"/>
      <c r="J210" s="1050"/>
      <c r="K210" s="1050"/>
      <c r="L210" s="1050"/>
      <c r="M210" s="1050"/>
      <c r="N210" s="1050"/>
      <c r="O210" s="1050"/>
      <c r="P210" s="1050"/>
      <c r="Q210" s="1050"/>
      <c r="R210" s="1050"/>
      <c r="S210" s="1050"/>
      <c r="T210" s="1050"/>
      <c r="U210" s="1050"/>
      <c r="V210" s="1050"/>
      <c r="W210" s="1050"/>
      <c r="X210" s="1051"/>
    </row>
    <row r="211" spans="1:32" ht="81.75" customHeight="1" x14ac:dyDescent="0.25">
      <c r="A211" s="641"/>
      <c r="B211" s="975"/>
      <c r="C211" s="953"/>
      <c r="D211" s="1060"/>
      <c r="E211" s="1052"/>
      <c r="F211" s="1050"/>
      <c r="G211" s="1054"/>
      <c r="H211" s="1049"/>
      <c r="I211" s="1050"/>
      <c r="J211" s="1050"/>
      <c r="K211" s="1050"/>
      <c r="L211" s="1050"/>
      <c r="M211" s="1050"/>
      <c r="N211" s="1050"/>
      <c r="O211" s="1050"/>
      <c r="P211" s="1050"/>
      <c r="Q211" s="1050"/>
      <c r="R211" s="1050"/>
      <c r="S211" s="1050"/>
      <c r="T211" s="1050"/>
      <c r="U211" s="1050"/>
      <c r="V211" s="1050"/>
      <c r="W211" s="1050"/>
      <c r="X211" s="1051"/>
    </row>
    <row r="212" spans="1:32" ht="81.75" customHeight="1" x14ac:dyDescent="0.25">
      <c r="A212" s="641"/>
      <c r="B212" s="975"/>
      <c r="C212" s="953"/>
      <c r="D212" s="1060"/>
      <c r="E212" s="1052"/>
      <c r="F212" s="1050"/>
      <c r="G212" s="1054"/>
      <c r="H212" s="1049"/>
      <c r="I212" s="1050"/>
      <c r="J212" s="1050"/>
      <c r="K212" s="1050"/>
      <c r="L212" s="1050"/>
      <c r="M212" s="1050"/>
      <c r="N212" s="1050"/>
      <c r="O212" s="1050"/>
      <c r="P212" s="1050"/>
      <c r="Q212" s="1050"/>
      <c r="R212" s="1050"/>
      <c r="S212" s="1050"/>
      <c r="T212" s="1050"/>
      <c r="U212" s="1050"/>
      <c r="V212" s="1050"/>
      <c r="W212" s="1050"/>
      <c r="X212" s="1051"/>
    </row>
    <row r="213" spans="1:32" ht="81.75" customHeight="1" x14ac:dyDescent="0.25">
      <c r="A213" s="641"/>
      <c r="B213" s="975"/>
      <c r="C213" s="953"/>
      <c r="D213" s="1060"/>
      <c r="E213" s="1052"/>
      <c r="F213" s="1050"/>
      <c r="G213" s="1054"/>
      <c r="H213" s="1049"/>
      <c r="I213" s="1050"/>
      <c r="J213" s="1050"/>
      <c r="K213" s="1050"/>
      <c r="L213" s="1050"/>
      <c r="M213" s="1050"/>
      <c r="N213" s="1050"/>
      <c r="O213" s="1050"/>
      <c r="P213" s="1050"/>
      <c r="Q213" s="1050"/>
      <c r="R213" s="1050"/>
      <c r="S213" s="1050"/>
      <c r="T213" s="1050"/>
      <c r="U213" s="1050"/>
      <c r="V213" s="1050"/>
      <c r="W213" s="1050"/>
      <c r="X213" s="1051"/>
    </row>
    <row r="214" spans="1:32" ht="81.75" customHeight="1" x14ac:dyDescent="0.25">
      <c r="A214" s="641"/>
      <c r="B214" s="975"/>
      <c r="C214" s="953"/>
      <c r="D214" s="1060"/>
      <c r="E214" s="1052"/>
      <c r="F214" s="1050"/>
      <c r="G214" s="1054"/>
      <c r="H214" s="1049"/>
      <c r="I214" s="1050"/>
      <c r="J214" s="1050"/>
      <c r="K214" s="1050"/>
      <c r="L214" s="1050"/>
      <c r="M214" s="1050"/>
      <c r="N214" s="1050"/>
      <c r="O214" s="1050"/>
      <c r="P214" s="1050"/>
      <c r="Q214" s="1050"/>
      <c r="R214" s="1050"/>
      <c r="S214" s="1050"/>
      <c r="T214" s="1050"/>
      <c r="U214" s="1050"/>
      <c r="V214" s="1050"/>
      <c r="W214" s="1050"/>
      <c r="X214" s="1051"/>
    </row>
    <row r="215" spans="1:32" ht="75.75" customHeight="1" thickBot="1" x14ac:dyDescent="0.3">
      <c r="A215" s="640"/>
      <c r="B215" s="1112"/>
      <c r="C215" s="1113"/>
      <c r="D215" s="1114"/>
      <c r="E215" s="1095"/>
      <c r="F215" s="1090"/>
      <c r="G215" s="1096"/>
      <c r="H215" s="1098"/>
      <c r="I215" s="1090"/>
      <c r="J215" s="1090"/>
      <c r="K215" s="1090"/>
      <c r="L215" s="1090"/>
      <c r="M215" s="1090"/>
      <c r="N215" s="1090"/>
      <c r="O215" s="1090"/>
      <c r="P215" s="1090"/>
      <c r="Q215" s="1090"/>
      <c r="R215" s="1090"/>
      <c r="S215" s="1090"/>
      <c r="T215" s="1090"/>
      <c r="U215" s="1090"/>
      <c r="V215" s="1090"/>
      <c r="W215" s="1090"/>
      <c r="X215" s="1099"/>
    </row>
    <row r="216" spans="1:32" ht="5.25" customHeight="1" x14ac:dyDescent="0.25">
      <c r="A216" s="799"/>
      <c r="B216" s="799"/>
      <c r="C216" s="799"/>
      <c r="D216" s="799"/>
      <c r="E216" s="799"/>
      <c r="F216" s="799"/>
      <c r="G216" s="799"/>
      <c r="H216" s="799"/>
      <c r="I216" s="799"/>
      <c r="J216" s="799"/>
      <c r="K216" s="799"/>
      <c r="L216" s="799"/>
      <c r="M216" s="799"/>
      <c r="N216" s="799"/>
      <c r="O216" s="799"/>
      <c r="P216" s="799"/>
      <c r="Q216" s="799"/>
      <c r="R216" s="799"/>
      <c r="S216" s="799"/>
      <c r="T216" s="799"/>
      <c r="U216" s="799"/>
      <c r="V216" s="799"/>
      <c r="W216" s="799"/>
      <c r="X216" s="799"/>
      <c r="Y216" s="88"/>
      <c r="Z216" s="88"/>
    </row>
    <row r="217" spans="1:32" s="268" customFormat="1" ht="34.799999999999997" x14ac:dyDescent="0.25">
      <c r="A217" s="553" t="s">
        <v>174</v>
      </c>
      <c r="B217" s="1082"/>
      <c r="C217" s="1082"/>
      <c r="D217" s="1082"/>
      <c r="E217" s="1082"/>
      <c r="F217" s="1094" t="s">
        <v>81</v>
      </c>
      <c r="G217" s="1094"/>
      <c r="H217" s="1094"/>
      <c r="I217" s="1066"/>
      <c r="J217" s="1066"/>
      <c r="K217" s="1066"/>
      <c r="L217" s="1066"/>
      <c r="M217" s="1066"/>
      <c r="N217" s="1066"/>
      <c r="O217" s="1066"/>
      <c r="P217" s="1066"/>
      <c r="Q217" s="1066"/>
      <c r="R217" s="1066"/>
      <c r="S217" s="1066"/>
      <c r="T217" s="1066"/>
      <c r="U217" s="1066"/>
      <c r="V217" s="1066"/>
      <c r="W217" s="1066"/>
      <c r="X217" s="1066"/>
      <c r="Y217" s="86"/>
      <c r="Z217" s="86"/>
      <c r="AA217" s="388"/>
      <c r="AB217" s="389"/>
      <c r="AC217" s="389"/>
      <c r="AD217" s="389"/>
      <c r="AE217" s="389"/>
      <c r="AF217" s="389"/>
    </row>
    <row r="218" spans="1:32" x14ac:dyDescent="0.25">
      <c r="A218" s="1100"/>
      <c r="B218" s="1100"/>
      <c r="C218" s="1100"/>
      <c r="D218" s="1100"/>
      <c r="E218" s="1100"/>
      <c r="F218" s="1097"/>
      <c r="G218" s="1097"/>
      <c r="H218" s="1097"/>
      <c r="I218" s="1097"/>
      <c r="J218" s="1097"/>
      <c r="K218" s="1097"/>
      <c r="L218" s="1097"/>
      <c r="M218" s="1097"/>
      <c r="N218" s="1097"/>
      <c r="O218" s="1097"/>
      <c r="P218" s="1097"/>
      <c r="Q218" s="1097"/>
      <c r="R218" s="1097"/>
      <c r="S218" s="1097"/>
      <c r="T218" s="1097"/>
      <c r="U218" s="1097"/>
      <c r="V218" s="1097"/>
      <c r="W218" s="1097"/>
      <c r="X218" s="1097"/>
    </row>
    <row r="219" spans="1:32" ht="19.5" customHeight="1" x14ac:dyDescent="0.25">
      <c r="A219" s="552" t="s">
        <v>83</v>
      </c>
      <c r="B219" s="1084"/>
      <c r="C219" s="1085"/>
      <c r="D219" s="1085"/>
      <c r="E219" s="1085"/>
      <c r="G219" s="1094" t="s">
        <v>84</v>
      </c>
      <c r="H219" s="1094"/>
      <c r="I219" s="1065"/>
      <c r="J219" s="1066"/>
      <c r="K219" s="1066"/>
      <c r="L219" s="1066"/>
      <c r="M219" s="1066"/>
      <c r="N219" s="1066"/>
      <c r="O219" s="1066"/>
      <c r="P219" s="1066"/>
      <c r="Q219" s="1066"/>
      <c r="R219" s="1066"/>
      <c r="S219" s="1066"/>
      <c r="T219" s="1066"/>
      <c r="U219" s="1066"/>
      <c r="V219" s="1066"/>
      <c r="W219" s="1066"/>
      <c r="X219" s="1066"/>
    </row>
    <row r="220" spans="1:32" ht="12" customHeight="1" x14ac:dyDescent="0.25">
      <c r="A220" s="799"/>
      <c r="B220" s="799"/>
      <c r="C220" s="799"/>
      <c r="D220" s="799"/>
      <c r="E220" s="799"/>
      <c r="F220" s="799"/>
      <c r="G220" s="799"/>
      <c r="H220" s="799"/>
      <c r="I220" s="799"/>
      <c r="J220" s="799"/>
      <c r="K220" s="799"/>
      <c r="L220" s="799"/>
      <c r="M220" s="799"/>
      <c r="N220" s="799"/>
      <c r="O220" s="799"/>
      <c r="P220" s="799"/>
      <c r="Q220" s="799"/>
      <c r="R220" s="799"/>
      <c r="S220" s="799"/>
      <c r="T220" s="799"/>
      <c r="U220" s="799"/>
      <c r="V220" s="799"/>
      <c r="W220" s="799"/>
      <c r="X220" s="799"/>
      <c r="Y220" s="88"/>
      <c r="Z220" s="88"/>
    </row>
    <row r="221" spans="1:32" ht="12" customHeight="1" thickBot="1" x14ac:dyDescent="0.3">
      <c r="A221" s="182"/>
      <c r="B221" s="182"/>
      <c r="C221" s="182"/>
      <c r="D221" s="182"/>
      <c r="E221" s="182"/>
    </row>
    <row r="222" spans="1:32" ht="23.4" x14ac:dyDescent="0.25">
      <c r="A222" s="850" t="s">
        <v>56</v>
      </c>
      <c r="B222" s="1087"/>
      <c r="C222" s="1087"/>
      <c r="D222" s="1087"/>
      <c r="E222" s="1087"/>
      <c r="F222" s="1088"/>
      <c r="G222" s="1088"/>
      <c r="H222" s="1088"/>
      <c r="I222" s="1088"/>
      <c r="J222" s="1088"/>
      <c r="K222" s="1088"/>
      <c r="L222" s="1088"/>
      <c r="M222" s="1088"/>
      <c r="N222" s="1088"/>
      <c r="O222" s="1088"/>
      <c r="P222" s="1088"/>
      <c r="Q222" s="1088"/>
      <c r="R222" s="1088"/>
      <c r="S222" s="1088"/>
      <c r="T222" s="1088"/>
      <c r="U222" s="1088"/>
      <c r="V222" s="1088"/>
      <c r="W222" s="1088"/>
      <c r="X222" s="1089"/>
      <c r="Y222" s="88"/>
      <c r="Z222" s="88"/>
    </row>
    <row r="223" spans="1:32" ht="23.4" x14ac:dyDescent="0.25">
      <c r="A223" s="928" t="s">
        <v>30</v>
      </c>
      <c r="B223" s="696"/>
      <c r="C223" s="696"/>
      <c r="D223" s="929"/>
      <c r="E223" s="695" t="s">
        <v>52</v>
      </c>
      <c r="F223" s="929"/>
      <c r="G223" s="1091" t="s">
        <v>53</v>
      </c>
      <c r="H223" s="1092"/>
      <c r="I223" s="1092"/>
      <c r="J223" s="1092"/>
      <c r="K223" s="1092"/>
      <c r="L223" s="1092"/>
      <c r="M223" s="1092"/>
      <c r="N223" s="1092"/>
      <c r="O223" s="1092"/>
      <c r="P223" s="1092"/>
      <c r="Q223" s="1092"/>
      <c r="R223" s="1092"/>
      <c r="S223" s="1092"/>
      <c r="T223" s="1092"/>
      <c r="U223" s="1092"/>
      <c r="V223" s="1092"/>
      <c r="W223" s="1092"/>
      <c r="X223" s="1093"/>
      <c r="Y223" s="266"/>
      <c r="Z223" s="266"/>
    </row>
    <row r="224" spans="1:32" ht="23.4" x14ac:dyDescent="0.25">
      <c r="A224" s="930" t="s">
        <v>51</v>
      </c>
      <c r="B224" s="931"/>
      <c r="C224" s="931"/>
      <c r="D224" s="932"/>
      <c r="E224" s="963" t="s">
        <v>50</v>
      </c>
      <c r="F224" s="932"/>
      <c r="G224" s="1061" t="s">
        <v>138</v>
      </c>
      <c r="H224" s="926"/>
      <c r="I224" s="926"/>
      <c r="J224" s="926"/>
      <c r="K224" s="926"/>
      <c r="L224" s="926"/>
      <c r="M224" s="926"/>
      <c r="N224" s="926"/>
      <c r="O224" s="926"/>
      <c r="P224" s="926"/>
      <c r="Q224" s="926"/>
      <c r="R224" s="926"/>
      <c r="S224" s="926"/>
      <c r="T224" s="926"/>
      <c r="U224" s="926"/>
      <c r="V224" s="926"/>
      <c r="W224" s="926"/>
      <c r="X224" s="1062"/>
      <c r="Y224" s="266"/>
      <c r="Z224" s="266"/>
    </row>
    <row r="225" spans="1:26" ht="86.25" customHeight="1" x14ac:dyDescent="0.25">
      <c r="A225" s="1057"/>
      <c r="B225" s="1058"/>
      <c r="C225" s="1058"/>
      <c r="D225" s="1058"/>
      <c r="E225" s="1059"/>
      <c r="F225" s="1059"/>
      <c r="G225" s="1058"/>
      <c r="H225" s="1058"/>
      <c r="I225" s="1058"/>
      <c r="J225" s="1058"/>
      <c r="K225" s="1058"/>
      <c r="L225" s="1058"/>
      <c r="M225" s="1058"/>
      <c r="N225" s="1058"/>
      <c r="O225" s="1058"/>
      <c r="P225" s="1058"/>
      <c r="Q225" s="1058"/>
      <c r="R225" s="1058"/>
      <c r="S225" s="1058"/>
      <c r="T225" s="1058"/>
      <c r="U225" s="1058"/>
      <c r="V225" s="1058"/>
      <c r="W225" s="1058"/>
      <c r="X225" s="1063"/>
      <c r="Y225" s="88"/>
      <c r="Z225" s="88"/>
    </row>
    <row r="226" spans="1:26" ht="86.25" customHeight="1" x14ac:dyDescent="0.25">
      <c r="A226" s="1047"/>
      <c r="B226" s="1048"/>
      <c r="C226" s="1048"/>
      <c r="D226" s="1048"/>
      <c r="E226" s="1053"/>
      <c r="F226" s="1053"/>
      <c r="G226" s="1048"/>
      <c r="H226" s="1048"/>
      <c r="I226" s="1048"/>
      <c r="J226" s="1048"/>
      <c r="K226" s="1048"/>
      <c r="L226" s="1048"/>
      <c r="M226" s="1048"/>
      <c r="N226" s="1048"/>
      <c r="O226" s="1048"/>
      <c r="P226" s="1048"/>
      <c r="Q226" s="1048"/>
      <c r="R226" s="1048"/>
      <c r="S226" s="1048"/>
      <c r="T226" s="1048"/>
      <c r="U226" s="1048"/>
      <c r="V226" s="1048"/>
      <c r="W226" s="1048"/>
      <c r="X226" s="1064"/>
    </row>
    <row r="227" spans="1:26" ht="86.25" customHeight="1" x14ac:dyDescent="0.25">
      <c r="A227" s="1047"/>
      <c r="B227" s="1048"/>
      <c r="C227" s="1048"/>
      <c r="D227" s="1048"/>
      <c r="E227" s="1053"/>
      <c r="F227" s="1053"/>
      <c r="G227" s="1048"/>
      <c r="H227" s="1048"/>
      <c r="I227" s="1048"/>
      <c r="J227" s="1048"/>
      <c r="K227" s="1048"/>
      <c r="L227" s="1048"/>
      <c r="M227" s="1048"/>
      <c r="N227" s="1048"/>
      <c r="O227" s="1048"/>
      <c r="P227" s="1048"/>
      <c r="Q227" s="1048"/>
      <c r="R227" s="1048"/>
      <c r="S227" s="1048"/>
      <c r="T227" s="1048"/>
      <c r="U227" s="1048"/>
      <c r="V227" s="1048"/>
      <c r="W227" s="1048"/>
      <c r="X227" s="1064"/>
    </row>
    <row r="228" spans="1:26" ht="86.25" customHeight="1" x14ac:dyDescent="0.25">
      <c r="A228" s="1047"/>
      <c r="B228" s="1048"/>
      <c r="C228" s="1048"/>
      <c r="D228" s="1048"/>
      <c r="E228" s="1053"/>
      <c r="F228" s="1053"/>
      <c r="G228" s="1048"/>
      <c r="H228" s="1048"/>
      <c r="I228" s="1048"/>
      <c r="J228" s="1048"/>
      <c r="K228" s="1048"/>
      <c r="L228" s="1048"/>
      <c r="M228" s="1048"/>
      <c r="N228" s="1048"/>
      <c r="O228" s="1048"/>
      <c r="P228" s="1048"/>
      <c r="Q228" s="1048"/>
      <c r="R228" s="1048"/>
      <c r="S228" s="1048"/>
      <c r="T228" s="1048"/>
      <c r="U228" s="1048"/>
      <c r="V228" s="1048"/>
      <c r="W228" s="1048"/>
      <c r="X228" s="1064"/>
    </row>
    <row r="229" spans="1:26" ht="86.25" customHeight="1" thickBot="1" x14ac:dyDescent="0.3">
      <c r="A229" s="1083"/>
      <c r="B229" s="1080"/>
      <c r="C229" s="1080"/>
      <c r="D229" s="1080"/>
      <c r="E229" s="1077"/>
      <c r="F229" s="1077"/>
      <c r="G229" s="1080"/>
      <c r="H229" s="1080"/>
      <c r="I229" s="1080"/>
      <c r="J229" s="1080"/>
      <c r="K229" s="1080"/>
      <c r="L229" s="1080"/>
      <c r="M229" s="1080"/>
      <c r="N229" s="1080"/>
      <c r="O229" s="1080"/>
      <c r="P229" s="1080"/>
      <c r="Q229" s="1080"/>
      <c r="R229" s="1080"/>
      <c r="S229" s="1080"/>
      <c r="T229" s="1080"/>
      <c r="U229" s="1080"/>
      <c r="V229" s="1080"/>
      <c r="W229" s="1080"/>
      <c r="X229" s="1081"/>
    </row>
    <row r="230" spans="1:26" ht="11.25" customHeight="1" x14ac:dyDescent="0.25">
      <c r="A230" s="1076"/>
      <c r="B230" s="1076"/>
      <c r="C230" s="1076"/>
      <c r="D230" s="1076"/>
      <c r="E230" s="1076"/>
      <c r="F230" s="1076"/>
      <c r="G230" s="1076"/>
      <c r="H230" s="1076"/>
      <c r="I230" s="1076"/>
      <c r="J230" s="1076"/>
      <c r="K230" s="1076"/>
      <c r="L230" s="1076"/>
      <c r="M230" s="1076"/>
      <c r="N230" s="1076"/>
      <c r="O230" s="1076"/>
      <c r="P230" s="1076"/>
      <c r="Q230" s="1076"/>
      <c r="R230" s="1076"/>
      <c r="S230" s="1076"/>
      <c r="T230" s="1076"/>
      <c r="U230" s="1076"/>
      <c r="V230" s="1076"/>
      <c r="W230" s="1076"/>
      <c r="X230" s="1076"/>
    </row>
    <row r="231" spans="1:26" x14ac:dyDescent="0.25">
      <c r="A231" s="1079" t="s">
        <v>173</v>
      </c>
      <c r="B231" s="1079"/>
      <c r="C231" s="1082"/>
      <c r="D231" s="1082"/>
      <c r="E231" s="1082"/>
      <c r="F231" s="1079" t="s">
        <v>81</v>
      </c>
      <c r="G231" s="1079"/>
      <c r="H231" s="1079"/>
      <c r="I231" s="1066"/>
      <c r="J231" s="1066"/>
      <c r="K231" s="1066"/>
      <c r="L231" s="1066"/>
      <c r="M231" s="1066"/>
      <c r="N231" s="1066"/>
      <c r="O231" s="1066"/>
      <c r="P231" s="1066"/>
      <c r="Q231" s="1066"/>
      <c r="R231" s="1066"/>
      <c r="S231" s="1066"/>
      <c r="T231" s="1066"/>
      <c r="U231" s="1066"/>
      <c r="V231" s="1066"/>
      <c r="W231" s="1066"/>
      <c r="X231" s="1066"/>
    </row>
    <row r="232" spans="1:26" x14ac:dyDescent="0.25">
      <c r="B232" s="485"/>
      <c r="C232" s="1078"/>
      <c r="D232" s="1078"/>
      <c r="E232" s="1078"/>
      <c r="H232" s="12"/>
      <c r="I232" s="1078"/>
      <c r="J232" s="1078"/>
      <c r="K232" s="1078"/>
      <c r="L232" s="1078"/>
      <c r="M232" s="1078"/>
      <c r="N232" s="1078"/>
      <c r="O232" s="1078"/>
      <c r="P232" s="1078"/>
      <c r="Q232" s="1078"/>
      <c r="R232" s="1078"/>
      <c r="S232" s="1078"/>
      <c r="T232" s="1078"/>
      <c r="U232" s="1078"/>
      <c r="V232" s="1078"/>
      <c r="W232" s="1078"/>
      <c r="X232" s="1078"/>
      <c r="Y232" s="334"/>
      <c r="Z232" s="334"/>
    </row>
    <row r="233" spans="1:26" x14ac:dyDescent="0.25">
      <c r="A233" s="1079" t="s">
        <v>83</v>
      </c>
      <c r="B233" s="1079"/>
      <c r="C233" s="1086"/>
      <c r="D233" s="1082"/>
      <c r="E233" s="1082"/>
      <c r="G233" s="1079" t="s">
        <v>84</v>
      </c>
      <c r="H233" s="1079"/>
      <c r="I233" s="1084"/>
      <c r="J233" s="1085"/>
      <c r="K233" s="1085"/>
      <c r="L233" s="1085"/>
      <c r="M233" s="1085"/>
      <c r="N233" s="1085"/>
      <c r="O233" s="1085"/>
      <c r="P233" s="1085"/>
      <c r="Q233" s="1085"/>
      <c r="R233" s="1085"/>
      <c r="S233" s="1085"/>
      <c r="T233" s="1085"/>
      <c r="U233" s="1085"/>
      <c r="V233" s="1085"/>
      <c r="W233" s="1085"/>
      <c r="X233" s="1085"/>
      <c r="Y233" s="334"/>
      <c r="Z233" s="334"/>
    </row>
    <row r="234" spans="1:26" x14ac:dyDescent="0.25">
      <c r="A234" s="1076"/>
      <c r="B234" s="1076"/>
      <c r="C234" s="1076"/>
      <c r="D234" s="1076"/>
    </row>
    <row r="235" spans="1:26" x14ac:dyDescent="0.25">
      <c r="A235" s="1076"/>
      <c r="B235" s="1076"/>
      <c r="C235" s="1076"/>
      <c r="D235" s="1076"/>
    </row>
  </sheetData>
  <sheetProtection algorithmName="SHA-512" hashValue="4i2SWBKAPD1sa0JNYYmzYLaryPWqp1fDAyxdHM3fBkZWT9G8YA9IDVmJSci5Xc+hyOrW/+dMe2P/IU8g1Q4T7A==" saltValue="UnaUOlMln2nHnYqmJc1f7A==" spinCount="100000" sheet="1" formatRows="0"/>
  <dataConsolidate>
    <dataRefs count="1">
      <dataRef ref="AA32:AA35" sheet="Sheet1"/>
    </dataRefs>
  </dataConsolidate>
  <mergeCells count="445">
    <mergeCell ref="H99:X100"/>
    <mergeCell ref="H101:X110"/>
    <mergeCell ref="F177:G177"/>
    <mergeCell ref="H177:X177"/>
    <mergeCell ref="F178:G178"/>
    <mergeCell ref="C179:E179"/>
    <mergeCell ref="C177:E177"/>
    <mergeCell ref="F179:G179"/>
    <mergeCell ref="H178:X178"/>
    <mergeCell ref="H179:X179"/>
    <mergeCell ref="B155:F155"/>
    <mergeCell ref="B159:F159"/>
    <mergeCell ref="A161:F161"/>
    <mergeCell ref="J162:X162"/>
    <mergeCell ref="A162:F162"/>
    <mergeCell ref="C172:E172"/>
    <mergeCell ref="H183:X183"/>
    <mergeCell ref="C183:E183"/>
    <mergeCell ref="I193:X193"/>
    <mergeCell ref="H182:X182"/>
    <mergeCell ref="F191:H191"/>
    <mergeCell ref="F182:G182"/>
    <mergeCell ref="H189:X189"/>
    <mergeCell ref="F183:G183"/>
    <mergeCell ref="C185:E185"/>
    <mergeCell ref="F186:G186"/>
    <mergeCell ref="C186:E186"/>
    <mergeCell ref="C187:E187"/>
    <mergeCell ref="F188:G188"/>
    <mergeCell ref="F185:G185"/>
    <mergeCell ref="C182:E182"/>
    <mergeCell ref="F184:G184"/>
    <mergeCell ref="C188:E188"/>
    <mergeCell ref="H184:X184"/>
    <mergeCell ref="H188:X188"/>
    <mergeCell ref="C184:E184"/>
    <mergeCell ref="B214:D214"/>
    <mergeCell ref="B203:D203"/>
    <mergeCell ref="E203:G203"/>
    <mergeCell ref="H208:X208"/>
    <mergeCell ref="B211:D211"/>
    <mergeCell ref="B208:D209"/>
    <mergeCell ref="B215:D215"/>
    <mergeCell ref="E214:G214"/>
    <mergeCell ref="H214:X214"/>
    <mergeCell ref="B213:D213"/>
    <mergeCell ref="E212:G212"/>
    <mergeCell ref="E213:G213"/>
    <mergeCell ref="H213:X213"/>
    <mergeCell ref="B212:D212"/>
    <mergeCell ref="B204:D204"/>
    <mergeCell ref="B205:D205"/>
    <mergeCell ref="E204:G204"/>
    <mergeCell ref="H204:X204"/>
    <mergeCell ref="B201:D201"/>
    <mergeCell ref="E200:G200"/>
    <mergeCell ref="A195:X195"/>
    <mergeCell ref="H212:X212"/>
    <mergeCell ref="B202:D202"/>
    <mergeCell ref="H198:X198"/>
    <mergeCell ref="B197:D198"/>
    <mergeCell ref="E201:G201"/>
    <mergeCell ref="A197:A198"/>
    <mergeCell ref="E198:G198"/>
    <mergeCell ref="H201:X201"/>
    <mergeCell ref="B200:D200"/>
    <mergeCell ref="H200:X200"/>
    <mergeCell ref="H205:X205"/>
    <mergeCell ref="H210:X210"/>
    <mergeCell ref="H199:X199"/>
    <mergeCell ref="E199:G199"/>
    <mergeCell ref="B199:D199"/>
    <mergeCell ref="A224:D224"/>
    <mergeCell ref="G223:X223"/>
    <mergeCell ref="B219:E219"/>
    <mergeCell ref="G219:H219"/>
    <mergeCell ref="A223:D223"/>
    <mergeCell ref="A220:E220"/>
    <mergeCell ref="E215:G215"/>
    <mergeCell ref="E223:F223"/>
    <mergeCell ref="A216:E216"/>
    <mergeCell ref="B217:E217"/>
    <mergeCell ref="A222:X222"/>
    <mergeCell ref="I217:X217"/>
    <mergeCell ref="F216:X216"/>
    <mergeCell ref="F218:X218"/>
    <mergeCell ref="H215:X215"/>
    <mergeCell ref="A218:E218"/>
    <mergeCell ref="F217:H217"/>
    <mergeCell ref="E224:F224"/>
    <mergeCell ref="H186:X186"/>
    <mergeCell ref="H185:X185"/>
    <mergeCell ref="B192:E192"/>
    <mergeCell ref="B191:E191"/>
    <mergeCell ref="A196:X196"/>
    <mergeCell ref="I192:X192"/>
    <mergeCell ref="E197:G197"/>
    <mergeCell ref="A190:E190"/>
    <mergeCell ref="C189:E189"/>
    <mergeCell ref="I191:X191"/>
    <mergeCell ref="F190:X190"/>
    <mergeCell ref="B193:E193"/>
    <mergeCell ref="F189:G189"/>
    <mergeCell ref="A194:X194"/>
    <mergeCell ref="G193:H193"/>
    <mergeCell ref="H187:X187"/>
    <mergeCell ref="F187:G187"/>
    <mergeCell ref="A235:D235"/>
    <mergeCell ref="A230:E230"/>
    <mergeCell ref="E229:F229"/>
    <mergeCell ref="I232:X232"/>
    <mergeCell ref="F231:H231"/>
    <mergeCell ref="G229:X229"/>
    <mergeCell ref="C231:E231"/>
    <mergeCell ref="G228:X228"/>
    <mergeCell ref="F230:X230"/>
    <mergeCell ref="A229:D229"/>
    <mergeCell ref="G233:H233"/>
    <mergeCell ref="I233:X233"/>
    <mergeCell ref="A234:D234"/>
    <mergeCell ref="E228:F228"/>
    <mergeCell ref="A233:B233"/>
    <mergeCell ref="C233:E233"/>
    <mergeCell ref="A228:D228"/>
    <mergeCell ref="A231:B231"/>
    <mergeCell ref="C232:E232"/>
    <mergeCell ref="I231:X231"/>
    <mergeCell ref="A226:D226"/>
    <mergeCell ref="H211:X211"/>
    <mergeCell ref="H202:X202"/>
    <mergeCell ref="E227:F227"/>
    <mergeCell ref="E210:G210"/>
    <mergeCell ref="A208:A209"/>
    <mergeCell ref="A225:D225"/>
    <mergeCell ref="E225:F225"/>
    <mergeCell ref="A227:D227"/>
    <mergeCell ref="E226:F226"/>
    <mergeCell ref="B210:D210"/>
    <mergeCell ref="G224:X224"/>
    <mergeCell ref="G225:X225"/>
    <mergeCell ref="G226:X226"/>
    <mergeCell ref="G227:X227"/>
    <mergeCell ref="I219:X219"/>
    <mergeCell ref="E202:G202"/>
    <mergeCell ref="F220:X220"/>
    <mergeCell ref="H203:X203"/>
    <mergeCell ref="E209:G209"/>
    <mergeCell ref="E208:G208"/>
    <mergeCell ref="H209:X209"/>
    <mergeCell ref="E205:G205"/>
    <mergeCell ref="E211:G211"/>
    <mergeCell ref="C176:E176"/>
    <mergeCell ref="H174:X174"/>
    <mergeCell ref="H172:X172"/>
    <mergeCell ref="F176:G176"/>
    <mergeCell ref="J156:X156"/>
    <mergeCell ref="C175:E175"/>
    <mergeCell ref="H173:X173"/>
    <mergeCell ref="F173:G173"/>
    <mergeCell ref="F175:G175"/>
    <mergeCell ref="H176:X176"/>
    <mergeCell ref="J160:X160"/>
    <mergeCell ref="A167:G167"/>
    <mergeCell ref="G166:I166"/>
    <mergeCell ref="G163:X163"/>
    <mergeCell ref="H175:X175"/>
    <mergeCell ref="B163:F163"/>
    <mergeCell ref="A170:X170"/>
    <mergeCell ref="J164:X164"/>
    <mergeCell ref="A169:X169"/>
    <mergeCell ref="B164:F164"/>
    <mergeCell ref="F171:G171"/>
    <mergeCell ref="C173:E173"/>
    <mergeCell ref="C174:E174"/>
    <mergeCell ref="F174:G174"/>
    <mergeCell ref="A154:X154"/>
    <mergeCell ref="J155:X155"/>
    <mergeCell ref="H157:W157"/>
    <mergeCell ref="F172:G172"/>
    <mergeCell ref="G165:I165"/>
    <mergeCell ref="H171:X171"/>
    <mergeCell ref="J165:X165"/>
    <mergeCell ref="J166:X166"/>
    <mergeCell ref="D152:F152"/>
    <mergeCell ref="J161:X161"/>
    <mergeCell ref="G161:I161"/>
    <mergeCell ref="A166:F166"/>
    <mergeCell ref="A165:F165"/>
    <mergeCell ref="A158:X158"/>
    <mergeCell ref="G159:X159"/>
    <mergeCell ref="D153:F153"/>
    <mergeCell ref="B160:F160"/>
    <mergeCell ref="G162:I162"/>
    <mergeCell ref="C171:E171"/>
    <mergeCell ref="R145:X145"/>
    <mergeCell ref="R148:X148"/>
    <mergeCell ref="E144:H144"/>
    <mergeCell ref="R146:X146"/>
    <mergeCell ref="F145:H145"/>
    <mergeCell ref="E143:H143"/>
    <mergeCell ref="A145:D145"/>
    <mergeCell ref="B144:D144"/>
    <mergeCell ref="B140:D140"/>
    <mergeCell ref="A141:D141"/>
    <mergeCell ref="D148:F148"/>
    <mergeCell ref="K140:X140"/>
    <mergeCell ref="E140:H140"/>
    <mergeCell ref="B147:G147"/>
    <mergeCell ref="E141:H141"/>
    <mergeCell ref="B129:F129"/>
    <mergeCell ref="H121:I121"/>
    <mergeCell ref="H122:I122"/>
    <mergeCell ref="H129:X129"/>
    <mergeCell ref="J122:X122"/>
    <mergeCell ref="J117:X117"/>
    <mergeCell ref="J123:X123"/>
    <mergeCell ref="H123:I123"/>
    <mergeCell ref="G128:X128"/>
    <mergeCell ref="H120:I120"/>
    <mergeCell ref="J124:X124"/>
    <mergeCell ref="J121:X121"/>
    <mergeCell ref="J120:X120"/>
    <mergeCell ref="A119:E119"/>
    <mergeCell ref="J119:X119"/>
    <mergeCell ref="J125:X125"/>
    <mergeCell ref="K141:X141"/>
    <mergeCell ref="B130:F130"/>
    <mergeCell ref="G135:X135"/>
    <mergeCell ref="H132:X132"/>
    <mergeCell ref="H131:X131"/>
    <mergeCell ref="H130:X130"/>
    <mergeCell ref="A96:F96"/>
    <mergeCell ref="A99:D100"/>
    <mergeCell ref="A98:X98"/>
    <mergeCell ref="A102:D102"/>
    <mergeCell ref="A97:X97"/>
    <mergeCell ref="B132:F132"/>
    <mergeCell ref="B131:F131"/>
    <mergeCell ref="A127:X127"/>
    <mergeCell ref="B110:C110"/>
    <mergeCell ref="F99:G99"/>
    <mergeCell ref="E99:E100"/>
    <mergeCell ref="B106:C106"/>
    <mergeCell ref="B108:C108"/>
    <mergeCell ref="J118:X118"/>
    <mergeCell ref="D108:E108"/>
    <mergeCell ref="B107:C107"/>
    <mergeCell ref="D107:E107"/>
    <mergeCell ref="D109:E109"/>
    <mergeCell ref="H117:I117"/>
    <mergeCell ref="H115:I116"/>
    <mergeCell ref="A118:E118"/>
    <mergeCell ref="B109:C109"/>
    <mergeCell ref="D106:E106"/>
    <mergeCell ref="A115:E115"/>
    <mergeCell ref="A103:E103"/>
    <mergeCell ref="A105:G105"/>
    <mergeCell ref="A125:E125"/>
    <mergeCell ref="A139:D139"/>
    <mergeCell ref="A135:F135"/>
    <mergeCell ref="A136:F136"/>
    <mergeCell ref="G136:X136"/>
    <mergeCell ref="A126:G126"/>
    <mergeCell ref="A124:E124"/>
    <mergeCell ref="J126:X126"/>
    <mergeCell ref="H126:I126"/>
    <mergeCell ref="H125:I125"/>
    <mergeCell ref="A138:X138"/>
    <mergeCell ref="G115:G116"/>
    <mergeCell ref="J116:X116"/>
    <mergeCell ref="F115:F116"/>
    <mergeCell ref="H118:I118"/>
    <mergeCell ref="H119:I119"/>
    <mergeCell ref="H124:I124"/>
    <mergeCell ref="J115:X115"/>
    <mergeCell ref="A123:E123"/>
    <mergeCell ref="A85:D85"/>
    <mergeCell ref="H85:X85"/>
    <mergeCell ref="A121:E121"/>
    <mergeCell ref="A113:X113"/>
    <mergeCell ref="D110:E110"/>
    <mergeCell ref="A128:F128"/>
    <mergeCell ref="A116:E116"/>
    <mergeCell ref="A117:E117"/>
    <mergeCell ref="A120:E120"/>
    <mergeCell ref="A122:E122"/>
    <mergeCell ref="H86:X86"/>
    <mergeCell ref="A101:D101"/>
    <mergeCell ref="A95:D95"/>
    <mergeCell ref="A92:D92"/>
    <mergeCell ref="A90:D90"/>
    <mergeCell ref="H92:X92"/>
    <mergeCell ref="E85:E86"/>
    <mergeCell ref="A87:D87"/>
    <mergeCell ref="A88:D88"/>
    <mergeCell ref="A89:D89"/>
    <mergeCell ref="A93:D93"/>
    <mergeCell ref="H93:X93"/>
    <mergeCell ref="A94:D94"/>
    <mergeCell ref="B77:D77"/>
    <mergeCell ref="E73:G73"/>
    <mergeCell ref="B79:D79"/>
    <mergeCell ref="E76:G76"/>
    <mergeCell ref="A84:X84"/>
    <mergeCell ref="H91:X91"/>
    <mergeCell ref="H90:X90"/>
    <mergeCell ref="G85:G86"/>
    <mergeCell ref="B75:D75"/>
    <mergeCell ref="A91:D91"/>
    <mergeCell ref="E74:G74"/>
    <mergeCell ref="B76:D76"/>
    <mergeCell ref="A86:D86"/>
    <mergeCell ref="B71:D72"/>
    <mergeCell ref="E67:G67"/>
    <mergeCell ref="E65:G65"/>
    <mergeCell ref="B65:D65"/>
    <mergeCell ref="A58:X58"/>
    <mergeCell ref="S71:W71"/>
    <mergeCell ref="E71:G72"/>
    <mergeCell ref="H89:X89"/>
    <mergeCell ref="X71:X72"/>
    <mergeCell ref="H71:L71"/>
    <mergeCell ref="R71:R72"/>
    <mergeCell ref="H87:X87"/>
    <mergeCell ref="H88:X88"/>
    <mergeCell ref="E61:G61"/>
    <mergeCell ref="X59:X60"/>
    <mergeCell ref="H59:L59"/>
    <mergeCell ref="S59:W59"/>
    <mergeCell ref="R59:R60"/>
    <mergeCell ref="A70:X70"/>
    <mergeCell ref="E79:G79"/>
    <mergeCell ref="E77:G77"/>
    <mergeCell ref="E75:G75"/>
    <mergeCell ref="B74:D74"/>
    <mergeCell ref="B73:D73"/>
    <mergeCell ref="E55:G55"/>
    <mergeCell ref="B55:D55"/>
    <mergeCell ref="E54:G54"/>
    <mergeCell ref="B67:D67"/>
    <mergeCell ref="B64:D64"/>
    <mergeCell ref="B59:D60"/>
    <mergeCell ref="E62:G62"/>
    <mergeCell ref="B62:D62"/>
    <mergeCell ref="B66:D66"/>
    <mergeCell ref="E66:G66"/>
    <mergeCell ref="B61:D61"/>
    <mergeCell ref="E59:G60"/>
    <mergeCell ref="B54:D54"/>
    <mergeCell ref="E64:G64"/>
    <mergeCell ref="E53:G53"/>
    <mergeCell ref="B52:D52"/>
    <mergeCell ref="B53:D53"/>
    <mergeCell ref="E52:G52"/>
    <mergeCell ref="B47:D48"/>
    <mergeCell ref="E49:G49"/>
    <mergeCell ref="B50:D50"/>
    <mergeCell ref="E50:G50"/>
    <mergeCell ref="X47:X48"/>
    <mergeCell ref="E42:G42"/>
    <mergeCell ref="B40:D40"/>
    <mergeCell ref="B49:D49"/>
    <mergeCell ref="B43:D43"/>
    <mergeCell ref="E43:G43"/>
    <mergeCell ref="E47:G48"/>
    <mergeCell ref="H47:L47"/>
    <mergeCell ref="S47:W47"/>
    <mergeCell ref="J11:L11"/>
    <mergeCell ref="A21:X21"/>
    <mergeCell ref="A28:X28"/>
    <mergeCell ref="A19:X19"/>
    <mergeCell ref="A20:X20"/>
    <mergeCell ref="B35:D36"/>
    <mergeCell ref="A22:X22"/>
    <mergeCell ref="E39:G39"/>
    <mergeCell ref="E40:G40"/>
    <mergeCell ref="A27:X27"/>
    <mergeCell ref="C13:J13"/>
    <mergeCell ref="H5:R5"/>
    <mergeCell ref="E41:G41"/>
    <mergeCell ref="G11:I11"/>
    <mergeCell ref="G10:L10"/>
    <mergeCell ref="A30:X30"/>
    <mergeCell ref="X35:X36"/>
    <mergeCell ref="A15:X15"/>
    <mergeCell ref="A33:X33"/>
    <mergeCell ref="A24:X24"/>
    <mergeCell ref="H35:L35"/>
    <mergeCell ref="B11:E11"/>
    <mergeCell ref="B10:E10"/>
    <mergeCell ref="A16:X16"/>
    <mergeCell ref="A29:X29"/>
    <mergeCell ref="B37:D37"/>
    <mergeCell ref="E35:G36"/>
    <mergeCell ref="A13:B13"/>
    <mergeCell ref="A34:X34"/>
    <mergeCell ref="H9:L9"/>
    <mergeCell ref="A3:X3"/>
    <mergeCell ref="B42:D42"/>
    <mergeCell ref="A23:X23"/>
    <mergeCell ref="A25:X25"/>
    <mergeCell ref="A26:X26"/>
    <mergeCell ref="R11:W11"/>
    <mergeCell ref="E37:G37"/>
    <mergeCell ref="A9:B9"/>
    <mergeCell ref="C9:G9"/>
    <mergeCell ref="B4:C4"/>
    <mergeCell ref="D4:F4"/>
    <mergeCell ref="E5:F5"/>
    <mergeCell ref="E7:F7"/>
    <mergeCell ref="C5:D5"/>
    <mergeCell ref="C7:D7"/>
    <mergeCell ref="B41:D41"/>
    <mergeCell ref="B39:D39"/>
    <mergeCell ref="S35:W35"/>
    <mergeCell ref="H7:R7"/>
    <mergeCell ref="G14:W14"/>
    <mergeCell ref="A12:X12"/>
    <mergeCell ref="B14:E14"/>
    <mergeCell ref="R9:W9"/>
    <mergeCell ref="A18:X18"/>
    <mergeCell ref="K149:L149"/>
    <mergeCell ref="D151:F151"/>
    <mergeCell ref="A142:D142"/>
    <mergeCell ref="K139:X139"/>
    <mergeCell ref="J142:L142"/>
    <mergeCell ref="F142:H142"/>
    <mergeCell ref="K143:X143"/>
    <mergeCell ref="E139:H139"/>
    <mergeCell ref="H197:X197"/>
    <mergeCell ref="B156:F156"/>
    <mergeCell ref="K148:L148"/>
    <mergeCell ref="A146:D146"/>
    <mergeCell ref="C150:F150"/>
    <mergeCell ref="C178:E178"/>
    <mergeCell ref="B149:F149"/>
    <mergeCell ref="R149:X149"/>
    <mergeCell ref="R147:X147"/>
    <mergeCell ref="S150:W150"/>
    <mergeCell ref="K147:L147"/>
    <mergeCell ref="A143:D143"/>
    <mergeCell ref="B148:C148"/>
    <mergeCell ref="K144:X144"/>
    <mergeCell ref="R142:X142"/>
    <mergeCell ref="K145:L145"/>
  </mergeCells>
  <phoneticPr fontId="5" type="noConversion"/>
  <conditionalFormatting sqref="X79:Z79 X67:X69 X57:Z57">
    <cfRule type="cellIs" dxfId="4" priority="5" stopIfTrue="1" operator="equal">
      <formula>0</formula>
    </cfRule>
  </conditionalFormatting>
  <conditionalFormatting sqref="X43:X44 Y61:Z79 X73:X79 X61:X69 X37:Z42 X49:Z56">
    <cfRule type="cellIs" dxfId="3" priority="4" stopIfTrue="1" operator="equal">
      <formula>0</formula>
    </cfRule>
  </conditionalFormatting>
  <printOptions horizontalCentered="1"/>
  <pageMargins left="0.19685039370078741" right="0" top="0.19685039370078741" bottom="0" header="0" footer="0"/>
  <pageSetup paperSize="9" scale="90" orientation="landscape" r:id="rId1"/>
  <headerFooter alignWithMargins="0"/>
  <cellWatches>
    <cellWatch r="F87"/>
  </cellWatches>
  <ignoredErrors>
    <ignoredError sqref="X40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X143"/>
  <sheetViews>
    <sheetView workbookViewId="0">
      <selection activeCell="O75" sqref="O75"/>
    </sheetView>
  </sheetViews>
  <sheetFormatPr defaultColWidth="9.109375" defaultRowHeight="21.6" x14ac:dyDescent="0.25"/>
  <cols>
    <col min="1" max="1" width="12.44140625" style="16" customWidth="1"/>
    <col min="2" max="2" width="26.33203125" style="16" customWidth="1"/>
    <col min="3" max="3" width="0.109375" style="15" customWidth="1"/>
    <col min="4" max="7" width="3.88671875" style="44" customWidth="1"/>
    <col min="8" max="8" width="4.5546875" style="44" customWidth="1"/>
    <col min="9" max="9" width="8" style="44" customWidth="1"/>
    <col min="10" max="13" width="2" style="15" hidden="1" customWidth="1"/>
    <col min="14" max="14" width="1.6640625" style="15" hidden="1" customWidth="1"/>
    <col min="15" max="15" width="8.6640625" style="16" customWidth="1"/>
    <col min="16" max="16" width="12.5546875" style="16" customWidth="1"/>
    <col min="17" max="17" width="5.33203125" style="16" customWidth="1"/>
    <col min="18" max="18" width="19" style="16" customWidth="1"/>
    <col min="19" max="19" width="0.109375" style="15" hidden="1" customWidth="1"/>
    <col min="20" max="20" width="4.44140625" style="15" hidden="1" customWidth="1"/>
    <col min="21" max="21" width="4" style="15" hidden="1" customWidth="1"/>
    <col min="22" max="22" width="0.88671875" style="15" hidden="1" customWidth="1"/>
    <col min="23" max="23" width="2" style="15" hidden="1" customWidth="1"/>
    <col min="24" max="24" width="9.33203125" style="15" customWidth="1"/>
    <col min="25" max="16384" width="9.109375" style="16"/>
  </cols>
  <sheetData>
    <row r="1" spans="1:24" s="11" customFormat="1" ht="30" customHeight="1" thickBot="1" x14ac:dyDescent="0.3">
      <c r="A1" s="1043"/>
      <c r="B1" s="1044"/>
      <c r="C1" s="1044"/>
      <c r="D1" s="1044"/>
      <c r="E1" s="1044"/>
      <c r="F1" s="1044"/>
      <c r="G1" s="1044"/>
      <c r="H1" s="1044"/>
      <c r="I1" s="1044"/>
      <c r="J1" s="1044"/>
      <c r="K1" s="1044"/>
      <c r="L1" s="1044"/>
      <c r="M1" s="1044"/>
      <c r="N1" s="1044"/>
      <c r="O1" s="1044"/>
      <c r="P1" s="1044"/>
      <c r="Q1" s="1044"/>
      <c r="R1" s="1045"/>
      <c r="S1" s="9"/>
      <c r="T1" s="9"/>
      <c r="U1" s="10"/>
      <c r="V1" s="10"/>
      <c r="W1" s="10"/>
      <c r="X1" s="10"/>
    </row>
    <row r="2" spans="1:24" ht="5.0999999999999996" hidden="1" customHeight="1" x14ac:dyDescent="0.25">
      <c r="A2" s="175"/>
      <c r="B2" s="12"/>
      <c r="C2" s="13"/>
      <c r="D2" s="14"/>
      <c r="E2" s="14"/>
      <c r="F2" s="14"/>
      <c r="G2" s="14"/>
      <c r="H2" s="14"/>
      <c r="I2" s="14"/>
      <c r="J2" s="13"/>
      <c r="K2" s="13"/>
      <c r="L2" s="13"/>
      <c r="M2" s="13"/>
      <c r="N2" s="13"/>
      <c r="O2" s="12"/>
      <c r="P2" s="12"/>
      <c r="Q2" s="12"/>
      <c r="R2" s="194"/>
    </row>
    <row r="3" spans="1:24" ht="20.100000000000001" customHeight="1" x14ac:dyDescent="0.25">
      <c r="A3" s="17"/>
      <c r="B3" s="18"/>
      <c r="C3" s="19"/>
      <c r="D3" s="20"/>
      <c r="E3" s="20"/>
      <c r="F3" s="20"/>
      <c r="G3" s="20"/>
      <c r="H3" s="20"/>
      <c r="I3" s="20"/>
      <c r="J3" s="19"/>
      <c r="K3" s="19"/>
      <c r="L3" s="19"/>
      <c r="M3" s="19"/>
      <c r="N3" s="19"/>
      <c r="O3" s="18"/>
      <c r="P3" s="18"/>
      <c r="Q3" s="18"/>
      <c r="R3" s="21"/>
    </row>
    <row r="4" spans="1:24" ht="21.9" customHeight="1" x14ac:dyDescent="0.25">
      <c r="A4" s="1"/>
      <c r="B4" s="22"/>
      <c r="C4" s="23"/>
      <c r="D4" s="24"/>
      <c r="E4" s="3"/>
      <c r="F4" s="4"/>
      <c r="G4" s="5"/>
      <c r="H4" s="5"/>
      <c r="I4" s="1283"/>
      <c r="J4" s="1283"/>
      <c r="K4" s="1283"/>
      <c r="L4" s="1283"/>
      <c r="M4" s="1283"/>
      <c r="N4" s="1283"/>
      <c r="O4" s="1284"/>
      <c r="P4" s="249"/>
      <c r="Q4" s="25"/>
      <c r="R4" s="26"/>
    </row>
    <row r="5" spans="1:24" ht="26.25" customHeight="1" x14ac:dyDescent="0.25">
      <c r="A5" s="2"/>
      <c r="B5" s="27"/>
      <c r="C5" s="28"/>
      <c r="D5" s="29"/>
      <c r="E5" s="6"/>
      <c r="F5" s="7"/>
      <c r="G5" s="8"/>
      <c r="H5" s="1285"/>
      <c r="I5" s="1285"/>
      <c r="J5" s="1285"/>
      <c r="K5" s="1285"/>
      <c r="L5" s="1285"/>
      <c r="M5" s="1285"/>
      <c r="N5" s="1285"/>
      <c r="O5" s="1286"/>
      <c r="P5" s="250"/>
      <c r="Q5" s="30"/>
      <c r="R5" s="31"/>
    </row>
    <row r="6" spans="1:24" ht="21.9" customHeight="1" thickBot="1" x14ac:dyDescent="0.3">
      <c r="A6" s="2"/>
      <c r="B6" s="32"/>
      <c r="C6" s="28"/>
      <c r="D6" s="29"/>
      <c r="E6" s="6"/>
      <c r="F6" s="6"/>
      <c r="G6" s="8"/>
      <c r="H6" s="8"/>
      <c r="I6" s="8"/>
      <c r="J6" s="33"/>
      <c r="K6" s="33"/>
      <c r="L6" s="33"/>
      <c r="M6" s="33"/>
      <c r="N6" s="33"/>
      <c r="O6" s="34"/>
      <c r="P6" s="250"/>
      <c r="Q6" s="30"/>
      <c r="R6" s="31"/>
    </row>
    <row r="7" spans="1:24" ht="5.0999999999999996" hidden="1" customHeight="1" x14ac:dyDescent="0.25">
      <c r="A7" s="35"/>
      <c r="B7" s="36"/>
      <c r="C7" s="37"/>
      <c r="D7" s="38"/>
      <c r="E7" s="39"/>
      <c r="F7" s="40"/>
      <c r="G7" s="38"/>
      <c r="H7" s="38"/>
      <c r="I7" s="38"/>
      <c r="J7" s="37"/>
      <c r="K7" s="37"/>
      <c r="L7" s="37"/>
      <c r="M7" s="37"/>
      <c r="N7" s="37"/>
      <c r="O7" s="41"/>
      <c r="P7" s="42"/>
      <c r="Q7" s="36"/>
      <c r="R7" s="43"/>
    </row>
    <row r="8" spans="1:24" ht="5.0999999999999996" hidden="1" customHeight="1" x14ac:dyDescent="0.25">
      <c r="A8" s="195"/>
      <c r="R8" s="196"/>
    </row>
    <row r="9" spans="1:24" ht="20.100000000000001" customHeight="1" x14ac:dyDescent="0.25">
      <c r="A9" s="17"/>
      <c r="B9" s="18"/>
      <c r="C9" s="19"/>
      <c r="D9" s="20"/>
      <c r="E9" s="20"/>
      <c r="F9" s="20"/>
      <c r="G9" s="20"/>
      <c r="H9" s="20"/>
      <c r="I9" s="20"/>
      <c r="J9" s="19"/>
      <c r="K9" s="19"/>
      <c r="L9" s="19"/>
      <c r="M9" s="19"/>
      <c r="N9" s="19"/>
      <c r="O9" s="18"/>
      <c r="P9" s="18"/>
      <c r="Q9" s="18"/>
      <c r="R9" s="21"/>
    </row>
    <row r="10" spans="1:24" s="44" customFormat="1" ht="24" customHeight="1" x14ac:dyDescent="0.25">
      <c r="A10" s="1270"/>
      <c r="B10" s="1271"/>
      <c r="C10" s="45"/>
      <c r="D10" s="1214"/>
      <c r="E10" s="839"/>
      <c r="F10" s="839"/>
      <c r="G10" s="839"/>
      <c r="H10" s="840"/>
      <c r="I10" s="1275"/>
      <c r="J10" s="46"/>
      <c r="K10" s="46"/>
      <c r="L10" s="46"/>
      <c r="M10" s="46"/>
      <c r="N10" s="47"/>
      <c r="O10" s="841"/>
      <c r="P10" s="1277"/>
      <c r="Q10" s="1278"/>
      <c r="R10" s="1279"/>
      <c r="S10" s="48"/>
      <c r="T10" s="48"/>
      <c r="U10" s="48"/>
      <c r="V10" s="48"/>
      <c r="W10" s="48"/>
      <c r="X10" s="48"/>
    </row>
    <row r="11" spans="1:24" x14ac:dyDescent="0.25">
      <c r="A11" s="1272"/>
      <c r="B11" s="779"/>
      <c r="C11" s="49"/>
      <c r="D11" s="50"/>
      <c r="E11" s="50"/>
      <c r="F11" s="50"/>
      <c r="G11" s="50"/>
      <c r="H11" s="50"/>
      <c r="I11" s="1276"/>
      <c r="J11" s="51"/>
      <c r="K11" s="51"/>
      <c r="L11" s="51"/>
      <c r="M11" s="51"/>
      <c r="N11" s="52"/>
      <c r="O11" s="842"/>
      <c r="P11" s="1280"/>
      <c r="Q11" s="1281"/>
      <c r="R11" s="1282"/>
    </row>
    <row r="12" spans="1:24" ht="19.5" customHeight="1" x14ac:dyDescent="0.25">
      <c r="A12" s="1246"/>
      <c r="B12" s="1248"/>
      <c r="C12" s="53"/>
      <c r="D12" s="54"/>
      <c r="E12" s="54"/>
      <c r="F12" s="54"/>
      <c r="G12" s="54"/>
      <c r="H12" s="54"/>
      <c r="I12" s="55"/>
      <c r="J12" s="56"/>
      <c r="K12" s="56"/>
      <c r="L12" s="56"/>
      <c r="M12" s="56"/>
      <c r="N12" s="56"/>
      <c r="O12" s="57"/>
      <c r="P12" s="1233"/>
      <c r="Q12" s="1234"/>
      <c r="R12" s="1235"/>
    </row>
    <row r="13" spans="1:24" ht="19.5" customHeight="1" x14ac:dyDescent="0.25">
      <c r="A13" s="1231"/>
      <c r="B13" s="1232"/>
      <c r="C13" s="60"/>
      <c r="D13" s="61"/>
      <c r="E13" s="61"/>
      <c r="F13" s="61"/>
      <c r="G13" s="61"/>
      <c r="H13" s="61"/>
      <c r="I13" s="62"/>
      <c r="J13" s="63"/>
      <c r="K13" s="63"/>
      <c r="L13" s="63"/>
      <c r="M13" s="63"/>
      <c r="N13" s="63"/>
      <c r="O13" s="64"/>
      <c r="P13" s="1218"/>
      <c r="Q13" s="1219"/>
      <c r="R13" s="1220"/>
    </row>
    <row r="14" spans="1:24" ht="19.5" customHeight="1" x14ac:dyDescent="0.25">
      <c r="A14" s="1231"/>
      <c r="B14" s="1232"/>
      <c r="C14" s="60"/>
      <c r="D14" s="61"/>
      <c r="E14" s="61"/>
      <c r="F14" s="61"/>
      <c r="G14" s="61"/>
      <c r="H14" s="61"/>
      <c r="I14" s="62"/>
      <c r="J14" s="63"/>
      <c r="K14" s="63"/>
      <c r="L14" s="63"/>
      <c r="M14" s="63"/>
      <c r="N14" s="63"/>
      <c r="O14" s="64"/>
      <c r="P14" s="1218"/>
      <c r="Q14" s="1219"/>
      <c r="R14" s="1220"/>
    </row>
    <row r="15" spans="1:24" ht="19.5" customHeight="1" x14ac:dyDescent="0.25">
      <c r="A15" s="1231"/>
      <c r="B15" s="1232"/>
      <c r="C15" s="60"/>
      <c r="D15" s="61"/>
      <c r="E15" s="61"/>
      <c r="F15" s="61"/>
      <c r="G15" s="61"/>
      <c r="H15" s="61"/>
      <c r="I15" s="62"/>
      <c r="J15" s="63"/>
      <c r="K15" s="63"/>
      <c r="L15" s="63"/>
      <c r="M15" s="63"/>
      <c r="N15" s="63"/>
      <c r="O15" s="64"/>
      <c r="P15" s="1218"/>
      <c r="Q15" s="1219"/>
      <c r="R15" s="1220"/>
    </row>
    <row r="16" spans="1:24" ht="19.5" customHeight="1" x14ac:dyDescent="0.25">
      <c r="A16" s="1287"/>
      <c r="B16" s="1288"/>
      <c r="C16" s="60"/>
      <c r="D16" s="61"/>
      <c r="E16" s="61"/>
      <c r="F16" s="61"/>
      <c r="G16" s="61"/>
      <c r="H16" s="61"/>
      <c r="I16" s="62"/>
      <c r="J16" s="63"/>
      <c r="K16" s="63"/>
      <c r="L16" s="63"/>
      <c r="M16" s="63"/>
      <c r="N16" s="63"/>
      <c r="O16" s="64"/>
      <c r="P16" s="65"/>
      <c r="Q16" s="66"/>
      <c r="R16" s="67"/>
    </row>
    <row r="17" spans="1:24" ht="19.5" customHeight="1" x14ac:dyDescent="0.25">
      <c r="A17" s="1231"/>
      <c r="B17" s="1232"/>
      <c r="C17" s="60"/>
      <c r="D17" s="61"/>
      <c r="E17" s="61"/>
      <c r="F17" s="61"/>
      <c r="G17" s="61"/>
      <c r="H17" s="61"/>
      <c r="I17" s="62"/>
      <c r="J17" s="63"/>
      <c r="K17" s="63"/>
      <c r="L17" s="63"/>
      <c r="M17" s="63"/>
      <c r="N17" s="63"/>
      <c r="O17" s="64"/>
      <c r="P17" s="1218"/>
      <c r="Q17" s="1219"/>
      <c r="R17" s="1220"/>
    </row>
    <row r="18" spans="1:24" ht="19.5" customHeight="1" x14ac:dyDescent="0.25">
      <c r="A18" s="58"/>
      <c r="B18" s="59"/>
      <c r="C18" s="60"/>
      <c r="D18" s="61"/>
      <c r="E18" s="61"/>
      <c r="F18" s="61"/>
      <c r="G18" s="61"/>
      <c r="H18" s="61"/>
      <c r="I18" s="62"/>
      <c r="J18" s="63"/>
      <c r="K18" s="63"/>
      <c r="L18" s="63"/>
      <c r="M18" s="63"/>
      <c r="N18" s="63"/>
      <c r="O18" s="64"/>
      <c r="P18" s="65"/>
      <c r="Q18" s="66"/>
      <c r="R18" s="67"/>
    </row>
    <row r="19" spans="1:24" ht="19.5" customHeight="1" x14ac:dyDescent="0.25">
      <c r="A19" s="1231"/>
      <c r="B19" s="1232"/>
      <c r="C19" s="60"/>
      <c r="D19" s="61"/>
      <c r="E19" s="61"/>
      <c r="F19" s="61"/>
      <c r="G19" s="61"/>
      <c r="H19" s="61"/>
      <c r="I19" s="62"/>
      <c r="J19" s="63"/>
      <c r="K19" s="63"/>
      <c r="L19" s="63"/>
      <c r="M19" s="63"/>
      <c r="N19" s="63"/>
      <c r="O19" s="64"/>
      <c r="P19" s="1218"/>
      <c r="Q19" s="1219"/>
      <c r="R19" s="1220"/>
    </row>
    <row r="20" spans="1:24" ht="19.5" customHeight="1" x14ac:dyDescent="0.25">
      <c r="A20" s="1231"/>
      <c r="B20" s="1232"/>
      <c r="C20" s="60"/>
      <c r="D20" s="61"/>
      <c r="E20" s="61"/>
      <c r="F20" s="61"/>
      <c r="G20" s="61"/>
      <c r="H20" s="61"/>
      <c r="I20" s="62"/>
      <c r="J20" s="63"/>
      <c r="K20" s="63"/>
      <c r="L20" s="63"/>
      <c r="M20" s="63"/>
      <c r="N20" s="63"/>
      <c r="O20" s="64"/>
      <c r="P20" s="1218"/>
      <c r="Q20" s="1219"/>
      <c r="R20" s="1220"/>
    </row>
    <row r="21" spans="1:24" ht="19.5" customHeight="1" x14ac:dyDescent="0.25">
      <c r="A21" s="1231"/>
      <c r="B21" s="1232"/>
      <c r="C21" s="60"/>
      <c r="D21" s="61"/>
      <c r="E21" s="61"/>
      <c r="F21" s="61"/>
      <c r="G21" s="61"/>
      <c r="H21" s="61"/>
      <c r="I21" s="62"/>
      <c r="J21" s="63"/>
      <c r="K21" s="63"/>
      <c r="L21" s="63"/>
      <c r="M21" s="63"/>
      <c r="N21" s="63"/>
      <c r="O21" s="64"/>
      <c r="P21" s="1218"/>
      <c r="Q21" s="1219"/>
      <c r="R21" s="1220"/>
    </row>
    <row r="22" spans="1:24" ht="19.5" customHeight="1" x14ac:dyDescent="0.25">
      <c r="A22" s="1231"/>
      <c r="B22" s="1232"/>
      <c r="C22" s="60"/>
      <c r="D22" s="61"/>
      <c r="E22" s="61"/>
      <c r="F22" s="61"/>
      <c r="G22" s="61"/>
      <c r="H22" s="61"/>
      <c r="I22" s="62"/>
      <c r="J22" s="63"/>
      <c r="K22" s="63"/>
      <c r="L22" s="63"/>
      <c r="M22" s="63"/>
      <c r="N22" s="63"/>
      <c r="O22" s="64"/>
      <c r="P22" s="1218"/>
      <c r="Q22" s="1219"/>
      <c r="R22" s="1220"/>
    </row>
    <row r="23" spans="1:24" ht="19.5" customHeight="1" x14ac:dyDescent="0.25">
      <c r="A23" s="1231"/>
      <c r="B23" s="1232"/>
      <c r="C23" s="60"/>
      <c r="D23" s="61"/>
      <c r="E23" s="61"/>
      <c r="F23" s="61"/>
      <c r="G23" s="61"/>
      <c r="H23" s="61"/>
      <c r="I23" s="62"/>
      <c r="J23" s="63"/>
      <c r="K23" s="63"/>
      <c r="L23" s="63"/>
      <c r="M23" s="63"/>
      <c r="N23" s="63"/>
      <c r="O23" s="64"/>
      <c r="P23" s="1218"/>
      <c r="Q23" s="1219"/>
      <c r="R23" s="1220"/>
    </row>
    <row r="24" spans="1:24" ht="19.5" customHeight="1" x14ac:dyDescent="0.25">
      <c r="A24" s="1231"/>
      <c r="B24" s="1232"/>
      <c r="C24" s="60"/>
      <c r="D24" s="61"/>
      <c r="E24" s="61"/>
      <c r="F24" s="61"/>
      <c r="G24" s="61"/>
      <c r="H24" s="61"/>
      <c r="I24" s="62"/>
      <c r="J24" s="63"/>
      <c r="K24" s="63"/>
      <c r="L24" s="63"/>
      <c r="M24" s="63"/>
      <c r="N24" s="63"/>
      <c r="O24" s="64"/>
      <c r="P24" s="1218"/>
      <c r="Q24" s="1219"/>
      <c r="R24" s="1220"/>
    </row>
    <row r="25" spans="1:24" ht="19.5" customHeight="1" x14ac:dyDescent="0.25">
      <c r="A25" s="1231"/>
      <c r="B25" s="1232"/>
      <c r="C25" s="60"/>
      <c r="D25" s="61"/>
      <c r="E25" s="61"/>
      <c r="F25" s="61"/>
      <c r="G25" s="61"/>
      <c r="H25" s="61"/>
      <c r="I25" s="62"/>
      <c r="J25" s="63"/>
      <c r="K25" s="63"/>
      <c r="L25" s="63"/>
      <c r="M25" s="63"/>
      <c r="N25" s="63"/>
      <c r="O25" s="64"/>
      <c r="P25" s="1218"/>
      <c r="Q25" s="1219"/>
      <c r="R25" s="1220"/>
    </row>
    <row r="26" spans="1:24" ht="19.5" customHeight="1" x14ac:dyDescent="0.25">
      <c r="A26" s="1231"/>
      <c r="B26" s="1232"/>
      <c r="C26" s="60"/>
      <c r="D26" s="61"/>
      <c r="E26" s="61"/>
      <c r="F26" s="61"/>
      <c r="G26" s="61"/>
      <c r="H26" s="61"/>
      <c r="I26" s="62"/>
      <c r="J26" s="63"/>
      <c r="K26" s="63"/>
      <c r="L26" s="63"/>
      <c r="M26" s="63"/>
      <c r="N26" s="63"/>
      <c r="O26" s="68"/>
      <c r="P26" s="1218"/>
      <c r="Q26" s="1219"/>
      <c r="R26" s="1220"/>
    </row>
    <row r="27" spans="1:24" s="80" customFormat="1" ht="19.5" customHeight="1" x14ac:dyDescent="0.25">
      <c r="A27" s="69"/>
      <c r="B27" s="70"/>
      <c r="C27" s="71"/>
      <c r="D27" s="72"/>
      <c r="E27" s="72"/>
      <c r="F27" s="72"/>
      <c r="G27" s="72"/>
      <c r="H27" s="72"/>
      <c r="I27" s="205"/>
      <c r="J27" s="73"/>
      <c r="K27" s="73"/>
      <c r="L27" s="73"/>
      <c r="M27" s="73"/>
      <c r="N27" s="73"/>
      <c r="O27" s="74"/>
      <c r="P27" s="75"/>
      <c r="Q27" s="76"/>
      <c r="R27" s="77"/>
      <c r="S27" s="78"/>
      <c r="T27" s="79"/>
      <c r="U27" s="78"/>
      <c r="V27" s="78"/>
      <c r="W27" s="78"/>
      <c r="X27" s="78"/>
    </row>
    <row r="28" spans="1:24" ht="17.25" customHeight="1" x14ac:dyDescent="0.25">
      <c r="A28" s="1270"/>
      <c r="B28" s="1271"/>
      <c r="C28" s="81"/>
      <c r="D28" s="1214"/>
      <c r="E28" s="839"/>
      <c r="F28" s="839"/>
      <c r="G28" s="839"/>
      <c r="H28" s="840"/>
      <c r="I28" s="1275"/>
      <c r="J28" s="82"/>
      <c r="K28" s="82"/>
      <c r="L28" s="82"/>
      <c r="M28" s="82"/>
      <c r="N28" s="82"/>
      <c r="O28" s="841"/>
      <c r="P28" s="1277"/>
      <c r="Q28" s="1278"/>
      <c r="R28" s="1279"/>
    </row>
    <row r="29" spans="1:24" ht="30.75" customHeight="1" x14ac:dyDescent="0.25">
      <c r="A29" s="1272"/>
      <c r="B29" s="779"/>
      <c r="C29" s="49"/>
      <c r="D29" s="50"/>
      <c r="E29" s="50"/>
      <c r="F29" s="50"/>
      <c r="G29" s="50"/>
      <c r="H29" s="50"/>
      <c r="I29" s="1276"/>
      <c r="J29" s="51"/>
      <c r="K29" s="51"/>
      <c r="L29" s="51"/>
      <c r="M29" s="51"/>
      <c r="N29" s="51"/>
      <c r="O29" s="842"/>
      <c r="P29" s="1280"/>
      <c r="Q29" s="1281"/>
      <c r="R29" s="1282"/>
    </row>
    <row r="30" spans="1:24" ht="18" customHeight="1" x14ac:dyDescent="0.25">
      <c r="A30" s="1273"/>
      <c r="B30" s="1274"/>
      <c r="C30" s="53"/>
      <c r="D30" s="54"/>
      <c r="E30" s="54"/>
      <c r="F30" s="54"/>
      <c r="G30" s="54"/>
      <c r="H30" s="54"/>
      <c r="I30" s="55"/>
      <c r="J30" s="56"/>
      <c r="K30" s="56"/>
      <c r="L30" s="56"/>
      <c r="M30" s="56"/>
      <c r="N30" s="56"/>
      <c r="O30" s="57"/>
      <c r="P30" s="1233"/>
      <c r="Q30" s="1234"/>
      <c r="R30" s="1235"/>
    </row>
    <row r="31" spans="1:24" ht="18" customHeight="1" x14ac:dyDescent="0.25">
      <c r="A31" s="1265"/>
      <c r="B31" s="1266"/>
      <c r="C31" s="60"/>
      <c r="D31" s="61"/>
      <c r="E31" s="61"/>
      <c r="F31" s="61"/>
      <c r="G31" s="61"/>
      <c r="H31" s="61"/>
      <c r="I31" s="62"/>
      <c r="J31" s="63"/>
      <c r="K31" s="63"/>
      <c r="L31" s="63"/>
      <c r="M31" s="63"/>
      <c r="N31" s="63"/>
      <c r="O31" s="64"/>
      <c r="P31" s="1218"/>
      <c r="Q31" s="1219"/>
      <c r="R31" s="1220"/>
    </row>
    <row r="32" spans="1:24" ht="18" customHeight="1" x14ac:dyDescent="0.25">
      <c r="A32" s="1265"/>
      <c r="B32" s="1266"/>
      <c r="C32" s="60"/>
      <c r="D32" s="61"/>
      <c r="E32" s="61"/>
      <c r="F32" s="61"/>
      <c r="G32" s="61"/>
      <c r="H32" s="61"/>
      <c r="I32" s="62"/>
      <c r="J32" s="63"/>
      <c r="K32" s="63"/>
      <c r="L32" s="63"/>
      <c r="M32" s="63"/>
      <c r="N32" s="63"/>
      <c r="O32" s="64"/>
      <c r="P32" s="1218"/>
      <c r="Q32" s="1219"/>
      <c r="R32" s="1220"/>
    </row>
    <row r="33" spans="1:18" ht="18" customHeight="1" x14ac:dyDescent="0.25">
      <c r="A33" s="83"/>
      <c r="B33" s="84"/>
      <c r="C33" s="60"/>
      <c r="D33" s="61"/>
      <c r="E33" s="61"/>
      <c r="F33" s="61"/>
      <c r="G33" s="61"/>
      <c r="H33" s="61"/>
      <c r="I33" s="62"/>
      <c r="J33" s="63"/>
      <c r="K33" s="63"/>
      <c r="L33" s="63"/>
      <c r="M33" s="63"/>
      <c r="N33" s="63"/>
      <c r="O33" s="64"/>
      <c r="P33" s="65"/>
      <c r="Q33" s="66"/>
      <c r="R33" s="67"/>
    </row>
    <row r="34" spans="1:18" ht="18" customHeight="1" x14ac:dyDescent="0.25">
      <c r="A34" s="83"/>
      <c r="B34" s="84"/>
      <c r="C34" s="60"/>
      <c r="D34" s="61"/>
      <c r="E34" s="61"/>
      <c r="F34" s="61"/>
      <c r="G34" s="61"/>
      <c r="H34" s="61"/>
      <c r="I34" s="62"/>
      <c r="J34" s="63"/>
      <c r="K34" s="63"/>
      <c r="L34" s="63"/>
      <c r="M34" s="63"/>
      <c r="N34" s="63"/>
      <c r="O34" s="64"/>
      <c r="P34" s="65"/>
      <c r="Q34" s="66"/>
      <c r="R34" s="67"/>
    </row>
    <row r="35" spans="1:18" ht="18" customHeight="1" x14ac:dyDescent="0.25">
      <c r="A35" s="83"/>
      <c r="B35" s="84"/>
      <c r="C35" s="60"/>
      <c r="D35" s="61"/>
      <c r="E35" s="61"/>
      <c r="F35" s="61"/>
      <c r="G35" s="61"/>
      <c r="H35" s="61"/>
      <c r="I35" s="62"/>
      <c r="J35" s="63"/>
      <c r="K35" s="63"/>
      <c r="L35" s="63"/>
      <c r="M35" s="63"/>
      <c r="N35" s="63"/>
      <c r="O35" s="64"/>
      <c r="P35" s="65"/>
      <c r="Q35" s="66"/>
      <c r="R35" s="67"/>
    </row>
    <row r="36" spans="1:18" ht="18" customHeight="1" x14ac:dyDescent="0.25">
      <c r="A36" s="83"/>
      <c r="B36" s="84"/>
      <c r="C36" s="60"/>
      <c r="D36" s="61"/>
      <c r="E36" s="61"/>
      <c r="F36" s="61"/>
      <c r="G36" s="61"/>
      <c r="H36" s="61"/>
      <c r="I36" s="62"/>
      <c r="J36" s="63"/>
      <c r="K36" s="63"/>
      <c r="L36" s="63"/>
      <c r="M36" s="63"/>
      <c r="N36" s="63"/>
      <c r="O36" s="64"/>
      <c r="P36" s="65"/>
      <c r="Q36" s="66"/>
      <c r="R36" s="67"/>
    </row>
    <row r="37" spans="1:18" ht="18" customHeight="1" x14ac:dyDescent="0.25">
      <c r="A37" s="83"/>
      <c r="B37" s="84"/>
      <c r="C37" s="60"/>
      <c r="D37" s="61"/>
      <c r="E37" s="61"/>
      <c r="F37" s="61"/>
      <c r="G37" s="61"/>
      <c r="H37" s="61"/>
      <c r="I37" s="62"/>
      <c r="J37" s="63"/>
      <c r="K37" s="63"/>
      <c r="L37" s="63"/>
      <c r="M37" s="63"/>
      <c r="N37" s="63"/>
      <c r="O37" s="64"/>
      <c r="P37" s="65"/>
      <c r="Q37" s="66"/>
      <c r="R37" s="67"/>
    </row>
    <row r="38" spans="1:18" ht="18" customHeight="1" x14ac:dyDescent="0.25">
      <c r="A38" s="83"/>
      <c r="B38" s="84"/>
      <c r="C38" s="60"/>
      <c r="D38" s="61"/>
      <c r="E38" s="61"/>
      <c r="F38" s="61"/>
      <c r="G38" s="61"/>
      <c r="H38" s="61"/>
      <c r="I38" s="62"/>
      <c r="J38" s="63"/>
      <c r="K38" s="63"/>
      <c r="L38" s="63"/>
      <c r="M38" s="63"/>
      <c r="N38" s="63"/>
      <c r="O38" s="64"/>
      <c r="P38" s="65"/>
      <c r="Q38" s="66"/>
      <c r="R38" s="67"/>
    </row>
    <row r="39" spans="1:18" ht="18" customHeight="1" x14ac:dyDescent="0.25">
      <c r="A39" s="1265"/>
      <c r="B39" s="1266"/>
      <c r="C39" s="60"/>
      <c r="D39" s="61"/>
      <c r="E39" s="61"/>
      <c r="F39" s="61"/>
      <c r="G39" s="61"/>
      <c r="H39" s="61"/>
      <c r="I39" s="62"/>
      <c r="J39" s="63"/>
      <c r="K39" s="63"/>
      <c r="L39" s="63"/>
      <c r="M39" s="63"/>
      <c r="N39" s="63"/>
      <c r="O39" s="64"/>
      <c r="P39" s="1218"/>
      <c r="Q39" s="1219"/>
      <c r="R39" s="1220"/>
    </row>
    <row r="40" spans="1:18" ht="18" customHeight="1" x14ac:dyDescent="0.25">
      <c r="A40" s="1265"/>
      <c r="B40" s="1266"/>
      <c r="C40" s="60"/>
      <c r="D40" s="61"/>
      <c r="E40" s="61"/>
      <c r="F40" s="61"/>
      <c r="G40" s="61"/>
      <c r="H40" s="61"/>
      <c r="I40" s="62"/>
      <c r="J40" s="63"/>
      <c r="K40" s="63"/>
      <c r="L40" s="63"/>
      <c r="M40" s="63"/>
      <c r="N40" s="63"/>
      <c r="O40" s="64"/>
      <c r="P40" s="1218"/>
      <c r="Q40" s="1219"/>
      <c r="R40" s="1220"/>
    </row>
    <row r="41" spans="1:18" ht="18" customHeight="1" x14ac:dyDescent="0.25">
      <c r="A41" s="1265"/>
      <c r="B41" s="1266"/>
      <c r="C41" s="60"/>
      <c r="D41" s="61"/>
      <c r="E41" s="61"/>
      <c r="F41" s="61"/>
      <c r="G41" s="61"/>
      <c r="H41" s="61"/>
      <c r="I41" s="62"/>
      <c r="J41" s="63"/>
      <c r="K41" s="63"/>
      <c r="L41" s="63"/>
      <c r="M41" s="63"/>
      <c r="N41" s="63"/>
      <c r="O41" s="64"/>
      <c r="P41" s="1218"/>
      <c r="Q41" s="1219"/>
      <c r="R41" s="1220"/>
    </row>
    <row r="42" spans="1:18" ht="18" customHeight="1" x14ac:dyDescent="0.25">
      <c r="A42" s="1265"/>
      <c r="B42" s="1266"/>
      <c r="C42" s="60"/>
      <c r="D42" s="61"/>
      <c r="E42" s="61"/>
      <c r="F42" s="61"/>
      <c r="G42" s="61"/>
      <c r="H42" s="61"/>
      <c r="I42" s="62"/>
      <c r="J42" s="63"/>
      <c r="K42" s="63"/>
      <c r="L42" s="63"/>
      <c r="M42" s="63"/>
      <c r="N42" s="63"/>
      <c r="O42" s="64"/>
      <c r="P42" s="1218"/>
      <c r="Q42" s="1219"/>
      <c r="R42" s="1220"/>
    </row>
    <row r="43" spans="1:18" ht="18" customHeight="1" x14ac:dyDescent="0.25">
      <c r="A43" s="1265"/>
      <c r="B43" s="1266"/>
      <c r="C43" s="60"/>
      <c r="D43" s="61"/>
      <c r="E43" s="61"/>
      <c r="F43" s="61"/>
      <c r="G43" s="61"/>
      <c r="H43" s="61"/>
      <c r="I43" s="62"/>
      <c r="J43" s="63"/>
      <c r="K43" s="63"/>
      <c r="L43" s="63"/>
      <c r="M43" s="63"/>
      <c r="N43" s="63"/>
      <c r="O43" s="64"/>
      <c r="P43" s="1218"/>
      <c r="Q43" s="1219"/>
      <c r="R43" s="1220"/>
    </row>
    <row r="44" spans="1:18" ht="18" customHeight="1" x14ac:dyDescent="0.25">
      <c r="A44" s="1265"/>
      <c r="B44" s="1266"/>
      <c r="C44" s="60"/>
      <c r="D44" s="61"/>
      <c r="E44" s="61"/>
      <c r="F44" s="61"/>
      <c r="G44" s="61"/>
      <c r="H44" s="61"/>
      <c r="I44" s="62"/>
      <c r="J44" s="63"/>
      <c r="K44" s="63"/>
      <c r="L44" s="63"/>
      <c r="M44" s="63"/>
      <c r="N44" s="63"/>
      <c r="O44" s="64"/>
      <c r="P44" s="1218"/>
      <c r="Q44" s="1219"/>
      <c r="R44" s="1220"/>
    </row>
    <row r="45" spans="1:18" ht="18" customHeight="1" x14ac:dyDescent="0.25">
      <c r="A45" s="1265"/>
      <c r="B45" s="1266"/>
      <c r="C45" s="60"/>
      <c r="D45" s="61"/>
      <c r="E45" s="61"/>
      <c r="F45" s="61"/>
      <c r="G45" s="61"/>
      <c r="H45" s="61"/>
      <c r="I45" s="62"/>
      <c r="J45" s="63"/>
      <c r="K45" s="63"/>
      <c r="L45" s="63"/>
      <c r="M45" s="63"/>
      <c r="N45" s="63"/>
      <c r="O45" s="64"/>
      <c r="P45" s="1218"/>
      <c r="Q45" s="1219"/>
      <c r="R45" s="1220"/>
    </row>
    <row r="46" spans="1:18" ht="18" customHeight="1" x14ac:dyDescent="0.25">
      <c r="A46" s="1265"/>
      <c r="B46" s="1266"/>
      <c r="C46" s="60"/>
      <c r="D46" s="61"/>
      <c r="E46" s="61"/>
      <c r="F46" s="61"/>
      <c r="G46" s="61"/>
      <c r="H46" s="61"/>
      <c r="I46" s="62"/>
      <c r="J46" s="63"/>
      <c r="K46" s="63"/>
      <c r="L46" s="63"/>
      <c r="M46" s="63"/>
      <c r="N46" s="63"/>
      <c r="O46" s="64"/>
      <c r="P46" s="1218"/>
      <c r="Q46" s="1219"/>
      <c r="R46" s="1220"/>
    </row>
    <row r="47" spans="1:18" ht="18" customHeight="1" x14ac:dyDescent="0.25">
      <c r="A47" s="1265"/>
      <c r="B47" s="1266"/>
      <c r="C47" s="60"/>
      <c r="D47" s="61"/>
      <c r="E47" s="61"/>
      <c r="F47" s="61"/>
      <c r="G47" s="61"/>
      <c r="H47" s="61"/>
      <c r="I47" s="62"/>
      <c r="J47" s="63"/>
      <c r="K47" s="63"/>
      <c r="L47" s="63"/>
      <c r="M47" s="63"/>
      <c r="N47" s="63"/>
      <c r="O47" s="64"/>
      <c r="P47" s="1218"/>
      <c r="Q47" s="1219"/>
      <c r="R47" s="1220"/>
    </row>
    <row r="48" spans="1:18" ht="18" customHeight="1" x14ac:dyDescent="0.25">
      <c r="A48" s="1265"/>
      <c r="B48" s="1266"/>
      <c r="C48" s="60"/>
      <c r="D48" s="61"/>
      <c r="E48" s="61"/>
      <c r="F48" s="61"/>
      <c r="G48" s="61"/>
      <c r="H48" s="61"/>
      <c r="I48" s="62"/>
      <c r="J48" s="63"/>
      <c r="K48" s="63"/>
      <c r="L48" s="63"/>
      <c r="M48" s="63"/>
      <c r="N48" s="63"/>
      <c r="O48" s="64"/>
      <c r="P48" s="1218"/>
      <c r="Q48" s="1219"/>
      <c r="R48" s="1220"/>
    </row>
    <row r="49" spans="1:24" ht="18" customHeight="1" x14ac:dyDescent="0.25">
      <c r="A49" s="1265"/>
      <c r="B49" s="1266"/>
      <c r="C49" s="60"/>
      <c r="D49" s="61"/>
      <c r="E49" s="61"/>
      <c r="F49" s="61"/>
      <c r="G49" s="61"/>
      <c r="H49" s="61"/>
      <c r="I49" s="62"/>
      <c r="J49" s="63"/>
      <c r="K49" s="63"/>
      <c r="L49" s="63"/>
      <c r="M49" s="63"/>
      <c r="N49" s="63"/>
      <c r="O49" s="64"/>
      <c r="P49" s="1218"/>
      <c r="Q49" s="1219"/>
      <c r="R49" s="1220"/>
    </row>
    <row r="50" spans="1:24" s="80" customFormat="1" ht="18" customHeight="1" thickBot="1" x14ac:dyDescent="0.65">
      <c r="A50" s="219"/>
      <c r="B50" s="220"/>
      <c r="C50" s="221"/>
      <c r="D50" s="222"/>
      <c r="E50" s="222"/>
      <c r="F50" s="222"/>
      <c r="G50" s="222"/>
      <c r="H50" s="222"/>
      <c r="I50" s="223"/>
      <c r="J50" s="224"/>
      <c r="K50" s="224"/>
      <c r="L50" s="224"/>
      <c r="M50" s="224"/>
      <c r="N50" s="224"/>
      <c r="O50" s="225"/>
      <c r="P50" s="226"/>
      <c r="Q50" s="227"/>
      <c r="R50" s="228"/>
      <c r="S50" s="78"/>
      <c r="T50" s="78"/>
      <c r="U50" s="78"/>
      <c r="V50" s="78"/>
      <c r="W50" s="78"/>
      <c r="X50" s="85"/>
    </row>
    <row r="51" spans="1:24" ht="5.0999999999999996" hidden="1" customHeight="1" x14ac:dyDescent="0.25">
      <c r="A51" s="181"/>
      <c r="B51" s="212"/>
      <c r="C51" s="213"/>
      <c r="D51" s="214"/>
      <c r="E51" s="214"/>
      <c r="F51" s="214"/>
      <c r="G51" s="214"/>
      <c r="H51" s="214"/>
      <c r="I51" s="214"/>
      <c r="J51" s="215"/>
      <c r="K51" s="215"/>
      <c r="L51" s="215"/>
      <c r="M51" s="215"/>
      <c r="N51" s="215"/>
      <c r="O51" s="216"/>
      <c r="P51" s="217"/>
      <c r="Q51" s="182"/>
      <c r="R51" s="218"/>
    </row>
    <row r="52" spans="1:24" s="11" customFormat="1" ht="5.0999999999999996" hidden="1" customHeight="1" x14ac:dyDescent="0.25">
      <c r="A52" s="191"/>
      <c r="B52" s="86"/>
      <c r="C52" s="87"/>
      <c r="D52" s="88"/>
      <c r="E52" s="88"/>
      <c r="F52" s="88"/>
      <c r="G52" s="88"/>
      <c r="H52" s="88"/>
      <c r="I52" s="88"/>
      <c r="J52" s="87"/>
      <c r="K52" s="87"/>
      <c r="L52" s="87"/>
      <c r="M52" s="87"/>
      <c r="N52" s="87"/>
      <c r="O52" s="86"/>
      <c r="P52" s="86"/>
      <c r="Q52" s="86"/>
      <c r="R52" s="180"/>
      <c r="S52" s="10"/>
      <c r="T52" s="10"/>
      <c r="U52" s="10"/>
      <c r="V52" s="10"/>
      <c r="W52" s="10"/>
      <c r="X52" s="10"/>
    </row>
    <row r="53" spans="1:24" ht="20.100000000000001" customHeight="1" x14ac:dyDescent="0.25">
      <c r="A53" s="17"/>
      <c r="B53" s="18"/>
      <c r="C53" s="19"/>
      <c r="D53" s="20"/>
      <c r="E53" s="20"/>
      <c r="F53" s="20"/>
      <c r="G53" s="20"/>
      <c r="H53" s="20"/>
      <c r="I53" s="20"/>
      <c r="J53" s="19"/>
      <c r="K53" s="19"/>
      <c r="L53" s="19"/>
      <c r="M53" s="19"/>
      <c r="N53" s="19"/>
      <c r="O53" s="18"/>
      <c r="P53" s="18"/>
      <c r="Q53" s="18"/>
      <c r="R53" s="21"/>
      <c r="S53" s="89"/>
      <c r="T53" s="89"/>
      <c r="U53" s="90"/>
    </row>
    <row r="54" spans="1:24" s="44" customFormat="1" ht="39" customHeight="1" x14ac:dyDescent="0.25">
      <c r="A54" s="91"/>
      <c r="B54" s="92"/>
      <c r="C54" s="93"/>
      <c r="D54" s="1214"/>
      <c r="E54" s="839"/>
      <c r="F54" s="839"/>
      <c r="G54" s="839"/>
      <c r="H54" s="840"/>
      <c r="I54" s="1214"/>
      <c r="J54" s="839"/>
      <c r="K54" s="839"/>
      <c r="L54" s="839"/>
      <c r="M54" s="839"/>
      <c r="N54" s="839"/>
      <c r="O54" s="840"/>
      <c r="P54" s="1267"/>
      <c r="Q54" s="1268"/>
      <c r="R54" s="1269"/>
      <c r="S54" s="48"/>
      <c r="T54" s="48"/>
      <c r="U54" s="94"/>
      <c r="V54" s="48"/>
      <c r="W54" s="48"/>
      <c r="X54" s="48"/>
    </row>
    <row r="55" spans="1:24" ht="21" customHeight="1" x14ac:dyDescent="0.25">
      <c r="A55" s="254"/>
      <c r="B55" s="255"/>
      <c r="C55" s="95"/>
      <c r="D55" s="1259"/>
      <c r="E55" s="1260"/>
      <c r="F55" s="1260"/>
      <c r="G55" s="1260"/>
      <c r="H55" s="1261"/>
      <c r="I55" s="96"/>
      <c r="J55" s="97"/>
      <c r="K55" s="97"/>
      <c r="L55" s="23"/>
      <c r="M55" s="97"/>
      <c r="N55" s="97"/>
      <c r="O55" s="98"/>
      <c r="P55" s="1233"/>
      <c r="Q55" s="1234"/>
      <c r="R55" s="1235"/>
      <c r="S55" s="99"/>
      <c r="T55" s="100"/>
      <c r="U55" s="99"/>
    </row>
    <row r="56" spans="1:24" ht="21" customHeight="1" x14ac:dyDescent="0.25">
      <c r="A56" s="1231"/>
      <c r="B56" s="1232"/>
      <c r="C56" s="28"/>
      <c r="D56" s="1243"/>
      <c r="E56" s="1244"/>
      <c r="F56" s="1244"/>
      <c r="G56" s="1244"/>
      <c r="H56" s="1245"/>
      <c r="I56" s="101"/>
      <c r="J56" s="102"/>
      <c r="K56" s="102"/>
      <c r="L56" s="95"/>
      <c r="M56" s="102"/>
      <c r="N56" s="102"/>
      <c r="O56" s="103"/>
      <c r="P56" s="1218"/>
      <c r="Q56" s="1219"/>
      <c r="R56" s="1220"/>
      <c r="S56" s="99"/>
      <c r="T56" s="100"/>
      <c r="U56" s="99"/>
    </row>
    <row r="57" spans="1:24" ht="21" customHeight="1" x14ac:dyDescent="0.25">
      <c r="A57" s="1231"/>
      <c r="B57" s="1232"/>
      <c r="C57" s="28"/>
      <c r="D57" s="1243"/>
      <c r="E57" s="1244"/>
      <c r="F57" s="1244"/>
      <c r="G57" s="1244"/>
      <c r="H57" s="1245"/>
      <c r="I57" s="104"/>
      <c r="J57" s="105"/>
      <c r="K57" s="105"/>
      <c r="L57" s="28"/>
      <c r="M57" s="105"/>
      <c r="N57" s="105"/>
      <c r="O57" s="106"/>
      <c r="P57" s="1218"/>
      <c r="Q57" s="1219"/>
      <c r="R57" s="1220"/>
      <c r="S57" s="99"/>
      <c r="T57" s="100"/>
      <c r="U57" s="99"/>
    </row>
    <row r="58" spans="1:24" ht="21" customHeight="1" x14ac:dyDescent="0.25">
      <c r="A58" s="1231"/>
      <c r="B58" s="1232"/>
      <c r="C58" s="28"/>
      <c r="D58" s="1243"/>
      <c r="E58" s="1244"/>
      <c r="F58" s="1244"/>
      <c r="G58" s="1244"/>
      <c r="H58" s="1245"/>
      <c r="I58" s="104"/>
      <c r="J58" s="105"/>
      <c r="K58" s="105"/>
      <c r="L58" s="28"/>
      <c r="M58" s="105"/>
      <c r="N58" s="105"/>
      <c r="O58" s="106"/>
      <c r="P58" s="1218"/>
      <c r="Q58" s="1219"/>
      <c r="R58" s="1220"/>
      <c r="S58" s="99"/>
      <c r="T58" s="100"/>
      <c r="U58" s="99"/>
    </row>
    <row r="59" spans="1:24" ht="21" customHeight="1" x14ac:dyDescent="0.25">
      <c r="A59" s="1199"/>
      <c r="B59" s="1201"/>
      <c r="C59" s="28"/>
      <c r="D59" s="1243"/>
      <c r="E59" s="1244"/>
      <c r="F59" s="1244"/>
      <c r="G59" s="1244"/>
      <c r="H59" s="1245"/>
      <c r="I59" s="104"/>
      <c r="J59" s="105"/>
      <c r="K59" s="105"/>
      <c r="L59" s="28"/>
      <c r="M59" s="105"/>
      <c r="N59" s="105"/>
      <c r="O59" s="106"/>
      <c r="P59" s="1218"/>
      <c r="Q59" s="1219"/>
      <c r="R59" s="1220"/>
      <c r="S59" s="99"/>
      <c r="T59" s="100"/>
      <c r="U59" s="99"/>
    </row>
    <row r="60" spans="1:24" ht="21" customHeight="1" x14ac:dyDescent="0.25">
      <c r="A60" s="1199"/>
      <c r="B60" s="1201"/>
      <c r="C60" s="107"/>
      <c r="D60" s="1243"/>
      <c r="E60" s="1244"/>
      <c r="F60" s="1244"/>
      <c r="G60" s="1244"/>
      <c r="H60" s="1245"/>
      <c r="I60" s="104"/>
      <c r="J60" s="105"/>
      <c r="K60" s="105"/>
      <c r="L60" s="28"/>
      <c r="M60" s="108"/>
      <c r="N60" s="108"/>
      <c r="O60" s="109"/>
      <c r="P60" s="1218"/>
      <c r="Q60" s="1219"/>
      <c r="R60" s="1220"/>
      <c r="S60" s="99"/>
      <c r="T60" s="110"/>
      <c r="U60" s="99"/>
    </row>
    <row r="61" spans="1:24" ht="21" customHeight="1" x14ac:dyDescent="0.25">
      <c r="A61" s="1199"/>
      <c r="B61" s="1201"/>
      <c r="C61" s="107"/>
      <c r="D61" s="1243"/>
      <c r="E61" s="1244"/>
      <c r="F61" s="1244"/>
      <c r="G61" s="1244"/>
      <c r="H61" s="1245"/>
      <c r="I61" s="104"/>
      <c r="J61" s="105"/>
      <c r="K61" s="105"/>
      <c r="L61" s="28"/>
      <c r="M61" s="108"/>
      <c r="N61" s="108"/>
      <c r="O61" s="109"/>
      <c r="P61" s="1218"/>
      <c r="Q61" s="1219"/>
      <c r="R61" s="1220"/>
      <c r="S61" s="99"/>
      <c r="T61" s="110"/>
      <c r="U61" s="99"/>
    </row>
    <row r="62" spans="1:24" ht="21" customHeight="1" x14ac:dyDescent="0.25">
      <c r="A62" s="1199"/>
      <c r="B62" s="1201"/>
      <c r="C62" s="107"/>
      <c r="D62" s="1243"/>
      <c r="E62" s="1244"/>
      <c r="F62" s="1244"/>
      <c r="G62" s="1244"/>
      <c r="H62" s="1245"/>
      <c r="I62" s="104"/>
      <c r="J62" s="105"/>
      <c r="K62" s="105"/>
      <c r="L62" s="28"/>
      <c r="M62" s="108"/>
      <c r="N62" s="108"/>
      <c r="O62" s="109"/>
      <c r="P62" s="1218"/>
      <c r="Q62" s="1219"/>
      <c r="R62" s="1220"/>
      <c r="S62" s="99"/>
      <c r="T62" s="110"/>
      <c r="U62" s="99"/>
    </row>
    <row r="63" spans="1:24" ht="21" customHeight="1" thickBot="1" x14ac:dyDescent="0.3">
      <c r="A63" s="1199"/>
      <c r="B63" s="1201"/>
      <c r="C63" s="107"/>
      <c r="D63" s="1243"/>
      <c r="E63" s="1244"/>
      <c r="F63" s="1244"/>
      <c r="G63" s="1244"/>
      <c r="H63" s="1245"/>
      <c r="I63" s="111"/>
      <c r="J63" s="112"/>
      <c r="K63" s="112"/>
      <c r="L63" s="113"/>
      <c r="M63" s="112"/>
      <c r="N63" s="112"/>
      <c r="O63" s="114"/>
      <c r="P63" s="1218"/>
      <c r="Q63" s="1219"/>
      <c r="R63" s="1220"/>
      <c r="S63" s="99"/>
      <c r="U63" s="99"/>
      <c r="X63" s="115"/>
    </row>
    <row r="64" spans="1:24" ht="21.9" hidden="1" customHeight="1" x14ac:dyDescent="0.25">
      <c r="A64" s="192"/>
      <c r="B64" s="116"/>
      <c r="C64" s="117"/>
      <c r="D64" s="118"/>
      <c r="E64" s="115"/>
      <c r="F64" s="115"/>
      <c r="G64" s="115"/>
      <c r="H64" s="115"/>
      <c r="I64" s="16"/>
      <c r="J64" s="119"/>
      <c r="K64" s="119"/>
      <c r="L64" s="119"/>
      <c r="M64" s="119"/>
      <c r="N64" s="119"/>
      <c r="O64" s="120"/>
      <c r="P64" s="121"/>
      <c r="Q64" s="121"/>
      <c r="R64" s="193"/>
    </row>
    <row r="65" spans="1:24" s="86" customFormat="1" ht="22.2" hidden="1" thickBot="1" x14ac:dyDescent="0.3">
      <c r="A65" s="191"/>
      <c r="C65" s="87"/>
      <c r="D65" s="122"/>
      <c r="E65" s="88"/>
      <c r="F65" s="88"/>
      <c r="G65" s="88"/>
      <c r="H65" s="88"/>
      <c r="I65" s="122"/>
      <c r="J65" s="87"/>
      <c r="K65" s="87"/>
      <c r="L65" s="123"/>
      <c r="M65" s="87"/>
      <c r="N65" s="87"/>
      <c r="R65" s="180"/>
      <c r="S65" s="124"/>
      <c r="T65" s="124"/>
      <c r="U65" s="124"/>
      <c r="V65" s="87"/>
      <c r="W65" s="87"/>
      <c r="X65" s="87"/>
    </row>
    <row r="66" spans="1:24" s="12" customFormat="1" ht="22.2" hidden="1" thickBot="1" x14ac:dyDescent="0.3">
      <c r="A66" s="175"/>
      <c r="C66" s="13"/>
      <c r="D66" s="14"/>
      <c r="E66" s="14"/>
      <c r="F66" s="14"/>
      <c r="G66" s="14"/>
      <c r="H66" s="14"/>
      <c r="I66" s="14"/>
      <c r="J66" s="13"/>
      <c r="K66" s="13"/>
      <c r="L66" s="13"/>
      <c r="M66" s="13"/>
      <c r="N66" s="13"/>
      <c r="R66" s="194"/>
      <c r="S66" s="13"/>
      <c r="T66" s="13"/>
      <c r="U66" s="13"/>
      <c r="V66" s="13"/>
      <c r="W66" s="13"/>
      <c r="X66" s="13"/>
    </row>
    <row r="67" spans="1:24" ht="20.100000000000001" customHeight="1" x14ac:dyDescent="0.25">
      <c r="A67" s="17"/>
      <c r="B67" s="18"/>
      <c r="C67" s="19"/>
      <c r="D67" s="20"/>
      <c r="E67" s="20"/>
      <c r="F67" s="20"/>
      <c r="G67" s="20"/>
      <c r="H67" s="20"/>
      <c r="I67" s="20"/>
      <c r="J67" s="19"/>
      <c r="K67" s="19"/>
      <c r="L67" s="19"/>
      <c r="M67" s="19"/>
      <c r="N67" s="19"/>
      <c r="O67" s="18"/>
      <c r="P67" s="18"/>
      <c r="Q67" s="18"/>
      <c r="R67" s="21"/>
    </row>
    <row r="68" spans="1:24" s="44" customFormat="1" ht="22.5" customHeight="1" x14ac:dyDescent="0.25">
      <c r="A68" s="91"/>
      <c r="B68" s="92"/>
      <c r="C68" s="93"/>
      <c r="D68" s="1214"/>
      <c r="E68" s="839"/>
      <c r="F68" s="839"/>
      <c r="G68" s="839"/>
      <c r="H68" s="840"/>
      <c r="I68" s="1214"/>
      <c r="J68" s="839"/>
      <c r="K68" s="839"/>
      <c r="L68" s="839"/>
      <c r="M68" s="839"/>
      <c r="N68" s="839"/>
      <c r="O68" s="840"/>
      <c r="P68" s="1214"/>
      <c r="Q68" s="839"/>
      <c r="R68" s="1215"/>
      <c r="S68" s="48"/>
      <c r="T68" s="48"/>
      <c r="U68" s="48"/>
      <c r="V68" s="48"/>
      <c r="W68" s="48"/>
      <c r="X68" s="48"/>
    </row>
    <row r="69" spans="1:24" ht="20.25" customHeight="1" x14ac:dyDescent="0.25">
      <c r="A69" s="1258"/>
      <c r="B69" s="1238"/>
      <c r="C69" s="23"/>
      <c r="D69" s="1259"/>
      <c r="E69" s="1260"/>
      <c r="F69" s="1260"/>
      <c r="G69" s="1260"/>
      <c r="H69" s="1261"/>
      <c r="I69" s="96"/>
      <c r="J69" s="97"/>
      <c r="K69" s="97"/>
      <c r="L69" s="97"/>
      <c r="M69" s="97"/>
      <c r="N69" s="97"/>
      <c r="O69" s="98"/>
      <c r="P69" s="1233"/>
      <c r="Q69" s="1234"/>
      <c r="R69" s="1235"/>
      <c r="S69" s="99"/>
      <c r="U69" s="99"/>
    </row>
    <row r="70" spans="1:24" ht="20.25" customHeight="1" x14ac:dyDescent="0.25">
      <c r="A70" s="1231"/>
      <c r="B70" s="1232"/>
      <c r="C70" s="28"/>
      <c r="D70" s="1243"/>
      <c r="E70" s="1244"/>
      <c r="F70" s="1244"/>
      <c r="G70" s="1244"/>
      <c r="H70" s="1245"/>
      <c r="I70" s="104"/>
      <c r="J70" s="105"/>
      <c r="K70" s="105"/>
      <c r="L70" s="105"/>
      <c r="M70" s="105"/>
      <c r="N70" s="105"/>
      <c r="O70" s="106"/>
      <c r="P70" s="1218"/>
      <c r="Q70" s="1219"/>
      <c r="R70" s="1220"/>
      <c r="S70" s="99"/>
      <c r="U70" s="99"/>
    </row>
    <row r="71" spans="1:24" ht="20.25" customHeight="1" x14ac:dyDescent="0.25">
      <c r="A71" s="1231"/>
      <c r="B71" s="1232"/>
      <c r="C71" s="119"/>
      <c r="D71" s="1243"/>
      <c r="E71" s="1244"/>
      <c r="F71" s="1244"/>
      <c r="G71" s="1244"/>
      <c r="H71" s="1245"/>
      <c r="I71" s="101"/>
      <c r="J71" s="102"/>
      <c r="K71" s="102"/>
      <c r="L71" s="102"/>
      <c r="M71" s="102"/>
      <c r="N71" s="102"/>
      <c r="O71" s="103"/>
      <c r="P71" s="1249"/>
      <c r="Q71" s="1250"/>
      <c r="R71" s="1251"/>
      <c r="S71" s="99"/>
      <c r="U71" s="99"/>
    </row>
    <row r="72" spans="1:24" ht="20.25" customHeight="1" x14ac:dyDescent="0.25">
      <c r="A72" s="1231"/>
      <c r="B72" s="1232"/>
      <c r="C72" s="28"/>
      <c r="D72" s="1252"/>
      <c r="E72" s="1253"/>
      <c r="F72" s="1253"/>
      <c r="G72" s="1253"/>
      <c r="H72" s="1254"/>
      <c r="I72" s="104"/>
      <c r="J72" s="105"/>
      <c r="K72" s="105"/>
      <c r="L72" s="105"/>
      <c r="M72" s="105"/>
      <c r="N72" s="105"/>
      <c r="O72" s="106"/>
      <c r="P72" s="1255"/>
      <c r="Q72" s="1256"/>
      <c r="R72" s="1257"/>
      <c r="S72" s="99"/>
      <c r="U72" s="99"/>
    </row>
    <row r="73" spans="1:24" ht="20.25" customHeight="1" x14ac:dyDescent="0.25">
      <c r="A73" s="1231"/>
      <c r="B73" s="1232"/>
      <c r="C73" s="28"/>
      <c r="D73" s="1243"/>
      <c r="E73" s="1244"/>
      <c r="F73" s="1244"/>
      <c r="G73" s="1244"/>
      <c r="H73" s="1245"/>
      <c r="I73" s="104"/>
      <c r="J73" s="105"/>
      <c r="K73" s="105"/>
      <c r="L73" s="105"/>
      <c r="M73" s="105"/>
      <c r="N73" s="105"/>
      <c r="O73" s="106"/>
      <c r="P73" s="1218"/>
      <c r="Q73" s="1219"/>
      <c r="R73" s="1220"/>
      <c r="S73" s="99"/>
      <c r="U73" s="99"/>
    </row>
    <row r="74" spans="1:24" ht="20.25" customHeight="1" x14ac:dyDescent="0.25">
      <c r="A74" s="1231"/>
      <c r="B74" s="1232"/>
      <c r="C74" s="28"/>
      <c r="D74" s="1243"/>
      <c r="E74" s="1244"/>
      <c r="F74" s="1244"/>
      <c r="G74" s="1244"/>
      <c r="H74" s="1245"/>
      <c r="I74" s="104"/>
      <c r="J74" s="105"/>
      <c r="K74" s="105"/>
      <c r="L74" s="105"/>
      <c r="M74" s="105"/>
      <c r="N74" s="105"/>
      <c r="O74" s="106"/>
      <c r="P74" s="1218"/>
      <c r="Q74" s="1219"/>
      <c r="R74" s="1220"/>
      <c r="S74" s="99"/>
      <c r="U74" s="99"/>
    </row>
    <row r="75" spans="1:24" ht="20.25" customHeight="1" x14ac:dyDescent="0.25">
      <c r="A75" s="1231"/>
      <c r="B75" s="1232"/>
      <c r="C75" s="28"/>
      <c r="D75" s="1243"/>
      <c r="E75" s="1244"/>
      <c r="F75" s="1244"/>
      <c r="G75" s="1244"/>
      <c r="H75" s="1245"/>
      <c r="I75" s="104"/>
      <c r="J75" s="105"/>
      <c r="K75" s="105"/>
      <c r="L75" s="105"/>
      <c r="M75" s="105"/>
      <c r="N75" s="105"/>
      <c r="O75" s="106"/>
      <c r="P75" s="1218"/>
      <c r="Q75" s="1219"/>
      <c r="R75" s="1220"/>
      <c r="S75" s="99"/>
      <c r="U75" s="99"/>
    </row>
    <row r="76" spans="1:24" ht="20.25" customHeight="1" x14ac:dyDescent="0.25">
      <c r="A76" s="1231"/>
      <c r="B76" s="1232"/>
      <c r="C76" s="28"/>
      <c r="D76" s="1243"/>
      <c r="E76" s="1244"/>
      <c r="F76" s="1244"/>
      <c r="G76" s="1244"/>
      <c r="H76" s="1245"/>
      <c r="I76" s="104"/>
      <c r="J76" s="105"/>
      <c r="K76" s="105"/>
      <c r="L76" s="105"/>
      <c r="M76" s="105"/>
      <c r="N76" s="105"/>
      <c r="O76" s="106"/>
      <c r="P76" s="1218"/>
      <c r="Q76" s="1219"/>
      <c r="R76" s="1220"/>
      <c r="S76" s="99"/>
      <c r="U76" s="99"/>
    </row>
    <row r="77" spans="1:24" ht="20.25" customHeight="1" thickBot="1" x14ac:dyDescent="0.3">
      <c r="A77" s="1231"/>
      <c r="B77" s="1232"/>
      <c r="C77" s="28"/>
      <c r="D77" s="1243"/>
      <c r="E77" s="1244"/>
      <c r="F77" s="1244"/>
      <c r="G77" s="1244"/>
      <c r="H77" s="1245"/>
      <c r="I77" s="111"/>
      <c r="J77" s="112"/>
      <c r="K77" s="112"/>
      <c r="L77" s="105"/>
      <c r="M77" s="112"/>
      <c r="N77" s="112"/>
      <c r="O77" s="114"/>
      <c r="P77" s="1218"/>
      <c r="Q77" s="1219"/>
      <c r="R77" s="1220"/>
      <c r="S77" s="99"/>
      <c r="U77" s="99"/>
      <c r="X77"/>
    </row>
    <row r="78" spans="1:24" ht="5.0999999999999996" hidden="1" customHeight="1" x14ac:dyDescent="0.25">
      <c r="A78" s="125"/>
      <c r="B78" s="126"/>
      <c r="C78" s="127"/>
      <c r="D78" s="128"/>
      <c r="E78" s="129"/>
      <c r="F78" s="129"/>
      <c r="G78" s="129"/>
      <c r="H78" s="130"/>
      <c r="I78" s="40"/>
      <c r="J78" s="37"/>
      <c r="K78" s="37"/>
      <c r="L78" s="37"/>
      <c r="M78" s="37"/>
      <c r="N78" s="37"/>
      <c r="O78" s="41"/>
      <c r="P78" s="42"/>
      <c r="Q78" s="36"/>
      <c r="R78" s="43"/>
    </row>
    <row r="79" spans="1:24" ht="5.0999999999999996" hidden="1" customHeight="1" x14ac:dyDescent="0.25">
      <c r="A79" s="195"/>
      <c r="R79" s="196"/>
    </row>
    <row r="80" spans="1:24" ht="19.5" customHeight="1" x14ac:dyDescent="0.25">
      <c r="A80" s="131"/>
      <c r="B80" s="132"/>
      <c r="C80" s="133"/>
      <c r="D80" s="134"/>
      <c r="E80" s="134"/>
      <c r="F80" s="134"/>
      <c r="G80" s="134"/>
      <c r="H80" s="134"/>
      <c r="I80" s="134"/>
      <c r="J80" s="133"/>
      <c r="K80" s="133"/>
      <c r="L80" s="133"/>
      <c r="M80" s="133"/>
      <c r="N80" s="133"/>
      <c r="O80" s="132"/>
      <c r="P80" s="132"/>
      <c r="Q80" s="132"/>
      <c r="R80" s="135"/>
    </row>
    <row r="81" spans="1:24" s="11" customFormat="1" ht="19.5" customHeight="1" x14ac:dyDescent="0.25">
      <c r="A81" s="136"/>
      <c r="B81" s="137"/>
      <c r="C81" s="138"/>
      <c r="D81" s="139"/>
      <c r="E81" s="139"/>
      <c r="F81" s="139"/>
      <c r="G81" s="139"/>
      <c r="H81" s="139"/>
      <c r="I81" s="139"/>
      <c r="J81" s="138"/>
      <c r="K81" s="138"/>
      <c r="L81" s="138"/>
      <c r="M81" s="138"/>
      <c r="N81" s="138"/>
      <c r="O81" s="137"/>
      <c r="P81" s="137"/>
      <c r="Q81" s="137"/>
      <c r="R81" s="140"/>
      <c r="S81" s="10"/>
      <c r="T81" s="10"/>
      <c r="U81" s="10"/>
      <c r="V81" s="10"/>
      <c r="W81" s="10"/>
      <c r="X81" s="10"/>
    </row>
    <row r="82" spans="1:24" ht="19.5" customHeight="1" x14ac:dyDescent="0.25">
      <c r="A82" s="1236"/>
      <c r="B82" s="1240"/>
      <c r="C82" s="1240"/>
      <c r="D82" s="1240"/>
      <c r="E82" s="1240"/>
      <c r="F82" s="1240"/>
      <c r="G82" s="1240"/>
      <c r="H82" s="1240"/>
      <c r="I82" s="1240"/>
      <c r="J82" s="1240"/>
      <c r="K82" s="1240"/>
      <c r="L82" s="1240"/>
      <c r="M82" s="1240"/>
      <c r="N82" s="1240"/>
      <c r="O82" s="1240"/>
      <c r="P82" s="1240"/>
      <c r="Q82" s="1240"/>
      <c r="R82" s="1241"/>
    </row>
    <row r="83" spans="1:24" ht="19.5" customHeight="1" x14ac:dyDescent="0.25">
      <c r="A83" s="1229"/>
      <c r="B83" s="1226"/>
      <c r="C83" s="1226"/>
      <c r="D83" s="1226"/>
      <c r="E83" s="1226"/>
      <c r="F83" s="1226"/>
      <c r="G83" s="1226"/>
      <c r="H83" s="1226"/>
      <c r="I83" s="1226"/>
      <c r="J83" s="1226"/>
      <c r="K83" s="1226"/>
      <c r="L83" s="1226"/>
      <c r="M83" s="1226"/>
      <c r="N83" s="1226"/>
      <c r="O83" s="1226"/>
      <c r="P83" s="1226"/>
      <c r="Q83" s="1226"/>
      <c r="R83" s="1227"/>
    </row>
    <row r="84" spans="1:24" ht="19.5" customHeight="1" x14ac:dyDescent="0.25">
      <c r="A84" s="1262"/>
      <c r="B84" s="1263"/>
      <c r="C84" s="1263"/>
      <c r="D84" s="1263"/>
      <c r="E84" s="1263"/>
      <c r="F84" s="1263"/>
      <c r="G84" s="1263"/>
      <c r="H84" s="1263"/>
      <c r="I84" s="1263"/>
      <c r="J84" s="1263"/>
      <c r="K84" s="1263"/>
      <c r="L84" s="1263"/>
      <c r="M84" s="1263"/>
      <c r="N84" s="1263"/>
      <c r="O84" s="1263"/>
      <c r="P84" s="1263"/>
      <c r="Q84" s="1263"/>
      <c r="R84" s="1264"/>
    </row>
    <row r="85" spans="1:24" s="11" customFormat="1" ht="19.5" customHeight="1" x14ac:dyDescent="0.25">
      <c r="A85" s="141"/>
      <c r="B85" s="142"/>
      <c r="C85" s="143"/>
      <c r="D85" s="144"/>
      <c r="E85" s="144"/>
      <c r="F85" s="144"/>
      <c r="G85" s="144"/>
      <c r="H85" s="144"/>
      <c r="I85" s="144"/>
      <c r="J85" s="143"/>
      <c r="K85" s="143"/>
      <c r="L85" s="143"/>
      <c r="M85" s="143"/>
      <c r="N85" s="143"/>
      <c r="O85" s="142"/>
      <c r="P85" s="142"/>
      <c r="Q85" s="142"/>
      <c r="R85" s="145"/>
      <c r="S85" s="10"/>
      <c r="T85" s="10"/>
      <c r="U85" s="10"/>
      <c r="V85" s="10"/>
      <c r="W85" s="10"/>
      <c r="X85" s="10"/>
    </row>
    <row r="86" spans="1:24" s="44" customFormat="1" ht="19.5" customHeight="1" x14ac:dyDescent="0.25">
      <c r="A86" s="91"/>
      <c r="B86" s="92"/>
      <c r="C86" s="93"/>
      <c r="D86" s="1214"/>
      <c r="E86" s="839"/>
      <c r="F86" s="839"/>
      <c r="G86" s="839"/>
      <c r="H86" s="839"/>
      <c r="I86" s="839"/>
      <c r="J86" s="839"/>
      <c r="K86" s="839"/>
      <c r="L86" s="839"/>
      <c r="M86" s="839"/>
      <c r="N86" s="839"/>
      <c r="O86" s="840"/>
      <c r="P86" s="1214"/>
      <c r="Q86" s="839"/>
      <c r="R86" s="1215"/>
      <c r="S86" s="48"/>
      <c r="T86" s="48"/>
      <c r="U86" s="48"/>
      <c r="V86" s="48"/>
      <c r="W86" s="48"/>
      <c r="X86" s="48"/>
    </row>
    <row r="87" spans="1:24" ht="19.5" customHeight="1" x14ac:dyDescent="0.25">
      <c r="A87" s="1236"/>
      <c r="B87" s="1237"/>
      <c r="C87" s="23"/>
      <c r="D87" s="1233"/>
      <c r="E87" s="1234"/>
      <c r="F87" s="1234"/>
      <c r="G87" s="1234"/>
      <c r="H87" s="1234"/>
      <c r="I87" s="1234"/>
      <c r="J87" s="1234"/>
      <c r="K87" s="1234"/>
      <c r="L87" s="1234"/>
      <c r="M87" s="1234"/>
      <c r="N87" s="1234"/>
      <c r="O87" s="1238"/>
      <c r="P87" s="1239"/>
      <c r="Q87" s="1240"/>
      <c r="R87" s="1241"/>
    </row>
    <row r="88" spans="1:24" ht="19.5" customHeight="1" x14ac:dyDescent="0.25">
      <c r="A88" s="183"/>
      <c r="B88" s="184"/>
      <c r="C88" s="95"/>
      <c r="D88" s="185"/>
      <c r="E88" s="186"/>
      <c r="F88" s="186"/>
      <c r="G88" s="186"/>
      <c r="H88" s="186"/>
      <c r="I88" s="186"/>
      <c r="J88" s="186"/>
      <c r="K88" s="186"/>
      <c r="L88" s="186"/>
      <c r="M88" s="186"/>
      <c r="N88" s="186"/>
      <c r="O88" s="187"/>
      <c r="P88" s="188"/>
      <c r="Q88" s="189"/>
      <c r="R88" s="190"/>
    </row>
    <row r="89" spans="1:24" ht="19.5" customHeight="1" x14ac:dyDescent="0.25">
      <c r="A89" s="1229"/>
      <c r="B89" s="1230"/>
      <c r="C89" s="146"/>
      <c r="D89" s="1225"/>
      <c r="E89" s="1226"/>
      <c r="F89" s="1226"/>
      <c r="G89" s="1226"/>
      <c r="H89" s="1226"/>
      <c r="I89" s="1226"/>
      <c r="J89" s="1226"/>
      <c r="K89" s="1226"/>
      <c r="L89" s="1226"/>
      <c r="M89" s="1226"/>
      <c r="N89" s="1226"/>
      <c r="O89" s="1230"/>
      <c r="P89" s="1225"/>
      <c r="Q89" s="1226"/>
      <c r="R89" s="1227"/>
    </row>
    <row r="90" spans="1:24" ht="19.5" customHeight="1" thickBot="1" x14ac:dyDescent="0.3">
      <c r="A90" s="1242"/>
      <c r="B90" s="1228"/>
      <c r="C90" s="197"/>
      <c r="D90" s="1222"/>
      <c r="E90" s="1223"/>
      <c r="F90" s="1223"/>
      <c r="G90" s="1223"/>
      <c r="H90" s="1223"/>
      <c r="I90" s="1223"/>
      <c r="J90" s="1223"/>
      <c r="K90" s="1223"/>
      <c r="L90" s="1223"/>
      <c r="M90" s="1223"/>
      <c r="N90" s="1223"/>
      <c r="O90" s="1228"/>
      <c r="P90" s="1222"/>
      <c r="Q90" s="1223"/>
      <c r="R90" s="1224"/>
    </row>
    <row r="91" spans="1:24" s="11" customFormat="1" ht="19.5" customHeight="1" x14ac:dyDescent="0.25">
      <c r="A91" s="198"/>
      <c r="B91" s="199"/>
      <c r="C91" s="200"/>
      <c r="D91" s="201"/>
      <c r="E91" s="201"/>
      <c r="F91" s="201"/>
      <c r="G91" s="201"/>
      <c r="H91" s="201"/>
      <c r="I91" s="201"/>
      <c r="J91" s="200"/>
      <c r="K91" s="200"/>
      <c r="L91" s="200"/>
      <c r="M91" s="200"/>
      <c r="N91" s="200"/>
      <c r="O91" s="199"/>
      <c r="P91" s="199"/>
      <c r="Q91" s="199"/>
      <c r="R91" s="202"/>
      <c r="S91" s="10"/>
      <c r="T91" s="10"/>
      <c r="U91" s="10"/>
      <c r="V91" s="10"/>
      <c r="W91" s="10"/>
      <c r="X91" s="10"/>
    </row>
    <row r="92" spans="1:24" s="44" customFormat="1" ht="19.5" customHeight="1" x14ac:dyDescent="0.25">
      <c r="A92" s="1206"/>
      <c r="B92" s="839"/>
      <c r="C92" s="839"/>
      <c r="D92" s="839"/>
      <c r="E92" s="839"/>
      <c r="F92" s="839"/>
      <c r="G92" s="839"/>
      <c r="H92" s="839"/>
      <c r="I92" s="840"/>
      <c r="J92" s="147"/>
      <c r="K92" s="147"/>
      <c r="L92" s="147"/>
      <c r="M92" s="147"/>
      <c r="N92" s="147"/>
      <c r="O92" s="1214"/>
      <c r="P92" s="839"/>
      <c r="Q92" s="839"/>
      <c r="R92" s="1215"/>
      <c r="S92" s="48"/>
      <c r="T92" s="48"/>
      <c r="U92" s="48"/>
      <c r="V92" s="48"/>
      <c r="W92" s="48"/>
      <c r="X92" s="48"/>
    </row>
    <row r="93" spans="1:24" ht="19.5" customHeight="1" x14ac:dyDescent="0.25">
      <c r="A93" s="1246"/>
      <c r="B93" s="1247"/>
      <c r="C93" s="1247"/>
      <c r="D93" s="1247"/>
      <c r="E93" s="1247"/>
      <c r="F93" s="1247"/>
      <c r="G93" s="1247"/>
      <c r="H93" s="1247"/>
      <c r="I93" s="1248"/>
      <c r="J93" s="23"/>
      <c r="K93" s="23"/>
      <c r="L93" s="23"/>
      <c r="M93" s="23"/>
      <c r="N93" s="23"/>
      <c r="O93" s="1233"/>
      <c r="P93" s="1234"/>
      <c r="Q93" s="1234"/>
      <c r="R93" s="1235"/>
    </row>
    <row r="94" spans="1:24" ht="19.5" customHeight="1" x14ac:dyDescent="0.25">
      <c r="A94" s="1199"/>
      <c r="B94" s="1200"/>
      <c r="C94" s="1200"/>
      <c r="D94" s="1200"/>
      <c r="E94" s="1200"/>
      <c r="F94" s="1200"/>
      <c r="G94" s="1200"/>
      <c r="H94" s="1200"/>
      <c r="I94" s="1201"/>
      <c r="J94" s="28"/>
      <c r="K94" s="28"/>
      <c r="L94" s="28"/>
      <c r="M94" s="28"/>
      <c r="N94" s="28"/>
      <c r="O94" s="1218"/>
      <c r="P94" s="1219"/>
      <c r="Q94" s="1219"/>
      <c r="R94" s="1220"/>
    </row>
    <row r="95" spans="1:24" ht="19.5" customHeight="1" x14ac:dyDescent="0.25">
      <c r="A95" s="1199"/>
      <c r="B95" s="1200"/>
      <c r="C95" s="1200"/>
      <c r="D95" s="1200"/>
      <c r="E95" s="1200"/>
      <c r="F95" s="1200"/>
      <c r="G95" s="1200"/>
      <c r="H95" s="1200"/>
      <c r="I95" s="1201"/>
      <c r="J95" s="148"/>
      <c r="K95" s="148"/>
      <c r="L95" s="148"/>
      <c r="M95" s="148"/>
      <c r="N95" s="148"/>
      <c r="O95" s="1216"/>
      <c r="P95" s="1200"/>
      <c r="Q95" s="1200"/>
      <c r="R95" s="1217"/>
    </row>
    <row r="96" spans="1:24" ht="19.5" customHeight="1" x14ac:dyDescent="0.25">
      <c r="A96" s="1212"/>
      <c r="B96" s="1208"/>
      <c r="C96" s="1208"/>
      <c r="D96" s="1208"/>
      <c r="E96" s="1208"/>
      <c r="F96" s="1208"/>
      <c r="G96" s="1208"/>
      <c r="H96" s="1208"/>
      <c r="I96" s="1213"/>
      <c r="J96" s="113"/>
      <c r="K96" s="113"/>
      <c r="L96" s="113"/>
      <c r="M96" s="113"/>
      <c r="N96" s="113"/>
      <c r="O96" s="1207"/>
      <c r="P96" s="1208"/>
      <c r="Q96" s="1208"/>
      <c r="R96" s="1209"/>
    </row>
    <row r="97" spans="1:24" s="11" customFormat="1" ht="19.5" customHeight="1" x14ac:dyDescent="0.25">
      <c r="A97" s="141"/>
      <c r="B97" s="142"/>
      <c r="C97" s="143"/>
      <c r="D97" s="144"/>
      <c r="E97" s="144"/>
      <c r="F97" s="144"/>
      <c r="G97" s="144"/>
      <c r="H97" s="144"/>
      <c r="I97" s="144"/>
      <c r="J97" s="143"/>
      <c r="K97" s="143"/>
      <c r="L97" s="143"/>
      <c r="M97" s="143"/>
      <c r="N97" s="143"/>
      <c r="O97" s="142"/>
      <c r="P97" s="142"/>
      <c r="Q97" s="142"/>
      <c r="R97" s="145"/>
      <c r="S97" s="10"/>
      <c r="T97" s="10"/>
      <c r="U97" s="10"/>
      <c r="V97" s="10"/>
      <c r="W97" s="10"/>
      <c r="X97" s="10"/>
    </row>
    <row r="98" spans="1:24" s="44" customFormat="1" ht="19.5" customHeight="1" x14ac:dyDescent="0.25">
      <c r="A98" s="1206"/>
      <c r="B98" s="839"/>
      <c r="C98" s="839"/>
      <c r="D98" s="839"/>
      <c r="E98" s="839"/>
      <c r="F98" s="839"/>
      <c r="G98" s="839"/>
      <c r="H98" s="839"/>
      <c r="I98" s="840"/>
      <c r="J98" s="147"/>
      <c r="K98" s="147"/>
      <c r="L98" s="147"/>
      <c r="M98" s="147"/>
      <c r="N98" s="147"/>
      <c r="O98" s="1214"/>
      <c r="P98" s="839"/>
      <c r="Q98" s="839"/>
      <c r="R98" s="1215"/>
      <c r="S98" s="48"/>
      <c r="T98" s="48"/>
      <c r="U98" s="48"/>
      <c r="V98" s="48"/>
      <c r="W98" s="48"/>
      <c r="X98" s="48"/>
    </row>
    <row r="99" spans="1:24" ht="19.5" customHeight="1" x14ac:dyDescent="0.25">
      <c r="A99" s="1202"/>
      <c r="B99" s="1140"/>
      <c r="C99" s="1140"/>
      <c r="D99" s="1140"/>
      <c r="E99" s="1140"/>
      <c r="F99" s="1140"/>
      <c r="G99" s="1140"/>
      <c r="H99" s="1140"/>
      <c r="I99" s="1203"/>
      <c r="J99" s="23"/>
      <c r="K99" s="23"/>
      <c r="L99" s="23"/>
      <c r="M99" s="23"/>
      <c r="N99" s="23"/>
      <c r="O99" s="1221"/>
      <c r="P99" s="1140"/>
      <c r="Q99" s="1140"/>
      <c r="R99" s="1141"/>
    </row>
    <row r="100" spans="1:24" ht="19.5" customHeight="1" x14ac:dyDescent="0.25">
      <c r="A100" s="1204"/>
      <c r="B100" s="1162"/>
      <c r="C100" s="1162"/>
      <c r="D100" s="1162"/>
      <c r="E100" s="1162"/>
      <c r="F100" s="1162"/>
      <c r="G100" s="1162"/>
      <c r="H100" s="1162"/>
      <c r="I100" s="1205"/>
      <c r="J100" s="28"/>
      <c r="K100" s="28"/>
      <c r="L100" s="28"/>
      <c r="M100" s="28"/>
      <c r="N100" s="28"/>
      <c r="O100" s="1195"/>
      <c r="P100" s="1162"/>
      <c r="Q100" s="1162"/>
      <c r="R100" s="1163"/>
    </row>
    <row r="101" spans="1:24" ht="19.5" customHeight="1" x14ac:dyDescent="0.25">
      <c r="A101" s="1204"/>
      <c r="B101" s="1162"/>
      <c r="C101" s="1162"/>
      <c r="D101" s="1162"/>
      <c r="E101" s="1162"/>
      <c r="F101" s="1162"/>
      <c r="G101" s="1162"/>
      <c r="H101" s="1162"/>
      <c r="I101" s="1205"/>
      <c r="J101" s="148"/>
      <c r="K101" s="148"/>
      <c r="L101" s="148"/>
      <c r="M101" s="148"/>
      <c r="N101" s="148"/>
      <c r="O101" s="1195"/>
      <c r="P101" s="1162"/>
      <c r="Q101" s="1162"/>
      <c r="R101" s="1163"/>
    </row>
    <row r="102" spans="1:24" ht="19.5" customHeight="1" thickBot="1" x14ac:dyDescent="0.3">
      <c r="A102" s="1210"/>
      <c r="B102" s="1197"/>
      <c r="C102" s="1197"/>
      <c r="D102" s="1197"/>
      <c r="E102" s="1197"/>
      <c r="F102" s="1197"/>
      <c r="G102" s="1197"/>
      <c r="H102" s="1197"/>
      <c r="I102" s="1211"/>
      <c r="J102" s="229"/>
      <c r="K102" s="229"/>
      <c r="L102" s="229"/>
      <c r="M102" s="229"/>
      <c r="N102" s="229"/>
      <c r="O102" s="1196"/>
      <c r="P102" s="1197"/>
      <c r="Q102" s="1197"/>
      <c r="R102" s="1198"/>
    </row>
    <row r="103" spans="1:24" ht="5.0999999999999996" hidden="1" customHeight="1" x14ac:dyDescent="0.25">
      <c r="A103" s="35"/>
      <c r="B103" s="36"/>
      <c r="C103" s="37"/>
      <c r="D103" s="38"/>
      <c r="E103" s="38"/>
      <c r="F103" s="38"/>
      <c r="G103" s="38"/>
      <c r="H103" s="38"/>
      <c r="I103" s="39"/>
      <c r="J103" s="37"/>
      <c r="K103" s="37"/>
      <c r="L103" s="37"/>
      <c r="M103" s="37"/>
      <c r="N103" s="37"/>
      <c r="O103" s="42"/>
      <c r="P103" s="36"/>
      <c r="Q103" s="36"/>
      <c r="R103" s="43"/>
    </row>
    <row r="104" spans="1:24" ht="5.0999999999999996" hidden="1" customHeight="1" x14ac:dyDescent="0.25">
      <c r="A104" s="195"/>
      <c r="R104" s="196"/>
    </row>
    <row r="105" spans="1:24" ht="23.25" customHeight="1" x14ac:dyDescent="0.25">
      <c r="A105" s="149"/>
      <c r="B105" s="150"/>
      <c r="C105" s="151"/>
      <c r="D105" s="152"/>
      <c r="E105" s="152"/>
      <c r="F105" s="152"/>
      <c r="G105" s="152"/>
      <c r="H105" s="152"/>
      <c r="I105" s="152"/>
      <c r="J105" s="151"/>
      <c r="K105" s="151"/>
      <c r="L105" s="151"/>
      <c r="M105" s="151"/>
      <c r="N105" s="151"/>
      <c r="O105" s="150"/>
      <c r="P105" s="150"/>
      <c r="Q105" s="150"/>
      <c r="R105" s="153"/>
    </row>
    <row r="106" spans="1:24" s="44" customFormat="1" x14ac:dyDescent="0.25">
      <c r="A106" s="1181"/>
      <c r="B106" s="770"/>
      <c r="C106" s="154"/>
      <c r="D106" s="769"/>
      <c r="E106" s="770"/>
      <c r="F106" s="770"/>
      <c r="G106" s="770"/>
      <c r="H106" s="770"/>
      <c r="I106" s="771"/>
      <c r="J106" s="154"/>
      <c r="K106" s="154"/>
      <c r="L106" s="154"/>
      <c r="M106" s="154"/>
      <c r="N106" s="154"/>
      <c r="O106" s="770"/>
      <c r="P106" s="770"/>
      <c r="Q106" s="770"/>
      <c r="R106" s="1166"/>
      <c r="S106" s="48"/>
      <c r="T106" s="48"/>
      <c r="U106" s="48"/>
      <c r="V106" s="48"/>
      <c r="W106" s="48"/>
      <c r="X106" s="48"/>
    </row>
    <row r="107" spans="1:24" ht="21.9" customHeight="1" x14ac:dyDescent="0.25">
      <c r="A107" s="1"/>
      <c r="B107" s="155"/>
      <c r="C107" s="156"/>
      <c r="D107" s="1159"/>
      <c r="E107" s="1160"/>
      <c r="F107" s="1160"/>
      <c r="G107" s="1160"/>
      <c r="H107" s="1160"/>
      <c r="I107" s="1161"/>
      <c r="J107" s="157"/>
      <c r="K107" s="157"/>
      <c r="L107" s="157"/>
      <c r="M107" s="157"/>
      <c r="N107" s="157"/>
      <c r="O107" s="1140"/>
      <c r="P107" s="1140"/>
      <c r="Q107" s="1140"/>
      <c r="R107" s="1141"/>
    </row>
    <row r="108" spans="1:24" ht="21.9" customHeight="1" x14ac:dyDescent="0.25">
      <c r="A108" s="2"/>
      <c r="B108" s="158"/>
      <c r="C108" s="159"/>
      <c r="D108" s="1142"/>
      <c r="E108" s="1143"/>
      <c r="F108" s="1143"/>
      <c r="G108" s="1143"/>
      <c r="H108" s="1143"/>
      <c r="I108" s="1144"/>
      <c r="J108" s="160"/>
      <c r="K108" s="160"/>
      <c r="L108" s="160"/>
      <c r="M108" s="160"/>
      <c r="N108" s="160"/>
      <c r="O108" s="1162"/>
      <c r="P108" s="1162"/>
      <c r="Q108" s="1162"/>
      <c r="R108" s="1163"/>
    </row>
    <row r="109" spans="1:24" ht="21.9" customHeight="1" x14ac:dyDescent="0.25">
      <c r="A109" s="1164"/>
      <c r="B109" s="1165"/>
      <c r="C109" s="161"/>
      <c r="D109" s="1142"/>
      <c r="E109" s="1143"/>
      <c r="F109" s="1143"/>
      <c r="G109" s="1143"/>
      <c r="H109" s="1143"/>
      <c r="I109" s="1144"/>
      <c r="J109" s="33"/>
      <c r="K109" s="33"/>
      <c r="L109" s="33"/>
      <c r="M109" s="33"/>
      <c r="N109" s="33"/>
      <c r="O109" s="1162"/>
      <c r="P109" s="1162"/>
      <c r="Q109" s="1162"/>
      <c r="R109" s="1163"/>
    </row>
    <row r="110" spans="1:24" ht="21.9" customHeight="1" thickBot="1" x14ac:dyDescent="0.3">
      <c r="A110" s="241"/>
      <c r="B110" s="162"/>
      <c r="C110" s="163"/>
      <c r="D110" s="1170"/>
      <c r="E110" s="1171"/>
      <c r="F110" s="1171"/>
      <c r="G110" s="1171"/>
      <c r="H110" s="1171"/>
      <c r="I110" s="1172"/>
      <c r="J110" s="119"/>
      <c r="K110" s="119"/>
      <c r="L110" s="119"/>
      <c r="M110" s="119"/>
      <c r="N110" s="119"/>
      <c r="O110" s="164"/>
      <c r="P110" s="164"/>
      <c r="Q110" s="164"/>
      <c r="R110" s="165"/>
    </row>
    <row r="111" spans="1:24" ht="5.0999999999999996" hidden="1" customHeight="1" x14ac:dyDescent="0.25">
      <c r="A111" s="166"/>
      <c r="B111" s="167"/>
      <c r="C111" s="168"/>
      <c r="D111" s="169"/>
      <c r="E111" s="170"/>
      <c r="F111" s="170"/>
      <c r="G111" s="170"/>
      <c r="H111" s="170"/>
      <c r="I111" s="171"/>
      <c r="J111" s="127"/>
      <c r="K111" s="127"/>
      <c r="L111" s="127"/>
      <c r="M111" s="127"/>
      <c r="N111" s="127"/>
      <c r="O111" s="172"/>
      <c r="P111" s="172"/>
      <c r="Q111" s="172"/>
      <c r="R111" s="173"/>
    </row>
    <row r="112" spans="1:24" s="204" customFormat="1" ht="20.100000000000001" customHeight="1" x14ac:dyDescent="0.25">
      <c r="A112" s="149"/>
      <c r="B112" s="150"/>
      <c r="C112" s="236"/>
      <c r="D112" s="237"/>
      <c r="E112" s="237"/>
      <c r="F112" s="237"/>
      <c r="G112" s="237"/>
      <c r="H112" s="237"/>
      <c r="I112" s="237"/>
      <c r="J112" s="236"/>
      <c r="K112" s="236"/>
      <c r="L112" s="236"/>
      <c r="M112" s="236"/>
      <c r="N112" s="236"/>
      <c r="O112" s="235"/>
      <c r="P112" s="235"/>
      <c r="Q112" s="235"/>
      <c r="R112" s="238"/>
      <c r="S112" s="203"/>
      <c r="T112" s="203"/>
      <c r="U112" s="203"/>
      <c r="V112" s="203"/>
      <c r="W112" s="203"/>
      <c r="X112" s="203"/>
    </row>
    <row r="113" spans="1:18" ht="18" customHeight="1" x14ac:dyDescent="0.25">
      <c r="A113" s="1182"/>
      <c r="B113" s="1183"/>
      <c r="C113" s="174"/>
      <c r="D113" s="245"/>
      <c r="E113" s="1186"/>
      <c r="F113" s="1187"/>
      <c r="G113" s="1187"/>
      <c r="H113" s="1187"/>
      <c r="I113" s="1187"/>
      <c r="J113" s="1187"/>
      <c r="K113" s="1187"/>
      <c r="L113" s="1187"/>
      <c r="M113" s="1187"/>
      <c r="N113" s="1187"/>
      <c r="O113" s="1187"/>
      <c r="P113" s="1187"/>
      <c r="Q113" s="1187"/>
      <c r="R113" s="1188"/>
    </row>
    <row r="114" spans="1:18" ht="24.75" customHeight="1" x14ac:dyDescent="0.25">
      <c r="A114" s="175"/>
      <c r="B114" s="12"/>
      <c r="C114" s="13"/>
      <c r="D114" s="176"/>
      <c r="E114" s="1178"/>
      <c r="F114" s="1179"/>
      <c r="G114" s="1179"/>
      <c r="H114" s="1179"/>
      <c r="I114" s="1179"/>
      <c r="J114" s="1179"/>
      <c r="K114" s="1179"/>
      <c r="L114" s="1179"/>
      <c r="M114" s="1179"/>
      <c r="N114" s="1179"/>
      <c r="O114" s="1179"/>
      <c r="P114" s="1179"/>
      <c r="Q114" s="1179"/>
      <c r="R114" s="1180"/>
    </row>
    <row r="115" spans="1:18" ht="24.9" customHeight="1" x14ac:dyDescent="0.25">
      <c r="A115" s="175"/>
      <c r="B115" s="12"/>
      <c r="C115" s="13"/>
      <c r="D115" s="176"/>
      <c r="E115" s="1175"/>
      <c r="F115" s="1176"/>
      <c r="G115" s="1176"/>
      <c r="H115" s="1176"/>
      <c r="I115" s="1176"/>
      <c r="J115" s="1176"/>
      <c r="K115" s="1176"/>
      <c r="L115" s="1176"/>
      <c r="M115" s="1176"/>
      <c r="N115" s="1176"/>
      <c r="O115" s="1176"/>
      <c r="P115" s="1176"/>
      <c r="Q115" s="1176"/>
      <c r="R115" s="1177"/>
    </row>
    <row r="116" spans="1:18" ht="24.9" customHeight="1" x14ac:dyDescent="0.25">
      <c r="A116" s="175"/>
      <c r="B116" s="12"/>
      <c r="C116" s="13"/>
      <c r="D116" s="176"/>
      <c r="E116" s="1175"/>
      <c r="F116" s="1176"/>
      <c r="G116" s="1176"/>
      <c r="H116" s="1176"/>
      <c r="I116" s="1176"/>
      <c r="J116" s="1176"/>
      <c r="K116" s="1176"/>
      <c r="L116" s="1176"/>
      <c r="M116" s="1176"/>
      <c r="N116" s="1176"/>
      <c r="O116" s="1176"/>
      <c r="P116" s="1176"/>
      <c r="Q116" s="1176"/>
      <c r="R116" s="1177"/>
    </row>
    <row r="117" spans="1:18" ht="24.9" customHeight="1" thickBot="1" x14ac:dyDescent="0.3">
      <c r="A117" s="175"/>
      <c r="B117" s="12"/>
      <c r="C117" s="13"/>
      <c r="D117" s="176"/>
      <c r="E117" s="1175"/>
      <c r="F117" s="1176"/>
      <c r="G117" s="1176"/>
      <c r="H117" s="1176"/>
      <c r="I117" s="1176"/>
      <c r="J117" s="1176"/>
      <c r="K117" s="1176"/>
      <c r="L117" s="1176"/>
      <c r="M117" s="1176"/>
      <c r="N117" s="1176"/>
      <c r="O117" s="1176"/>
      <c r="P117" s="1176"/>
      <c r="Q117" s="1176"/>
      <c r="R117" s="1177"/>
    </row>
    <row r="118" spans="1:18" ht="5.0999999999999996" hidden="1" customHeight="1" x14ac:dyDescent="0.25">
      <c r="A118" s="35"/>
      <c r="B118" s="36"/>
      <c r="C118" s="37"/>
      <c r="D118" s="39"/>
      <c r="E118" s="38"/>
      <c r="F118" s="38"/>
      <c r="G118" s="38"/>
      <c r="H118" s="38"/>
      <c r="I118" s="38"/>
      <c r="J118" s="37"/>
      <c r="K118" s="37"/>
      <c r="L118" s="37"/>
      <c r="M118" s="37"/>
      <c r="N118" s="37"/>
      <c r="O118" s="36"/>
      <c r="P118" s="36"/>
      <c r="Q118" s="36"/>
      <c r="R118" s="43"/>
    </row>
    <row r="119" spans="1:18" ht="5.0999999999999996" hidden="1" customHeight="1" x14ac:dyDescent="0.25">
      <c r="A119" s="175"/>
      <c r="B119" s="12"/>
      <c r="C119" s="13"/>
      <c r="D119" s="14"/>
      <c r="E119" s="14"/>
      <c r="F119" s="14"/>
      <c r="G119" s="14"/>
      <c r="H119" s="14"/>
      <c r="I119" s="14"/>
      <c r="J119" s="13"/>
      <c r="K119" s="13"/>
      <c r="L119" s="13"/>
      <c r="M119" s="13"/>
      <c r="N119" s="13"/>
      <c r="O119" s="12"/>
      <c r="P119" s="12"/>
      <c r="Q119" s="12"/>
      <c r="R119" s="194"/>
    </row>
    <row r="120" spans="1:18" ht="20.100000000000001" customHeight="1" x14ac:dyDescent="0.25">
      <c r="A120" s="1189"/>
      <c r="B120" s="1190"/>
      <c r="C120" s="1190"/>
      <c r="D120" s="1190"/>
      <c r="E120" s="1190"/>
      <c r="F120" s="1190"/>
      <c r="G120" s="1190"/>
      <c r="H120" s="1190"/>
      <c r="I120" s="1190"/>
      <c r="J120" s="1190"/>
      <c r="K120" s="1190"/>
      <c r="L120" s="1190"/>
      <c r="M120" s="1190"/>
      <c r="N120" s="1190"/>
      <c r="O120" s="1190"/>
      <c r="P120" s="1190"/>
      <c r="Q120" s="1190"/>
      <c r="R120" s="1191"/>
    </row>
    <row r="121" spans="1:18" ht="25.5" customHeight="1" x14ac:dyDescent="0.55000000000000004">
      <c r="A121" s="1192"/>
      <c r="B121" s="1193"/>
      <c r="C121" s="177"/>
      <c r="D121" s="1184"/>
      <c r="E121" s="1184"/>
      <c r="F121" s="1184"/>
      <c r="G121" s="1184"/>
      <c r="H121" s="1184"/>
      <c r="I121" s="1184"/>
      <c r="J121" s="251"/>
      <c r="K121" s="251"/>
      <c r="L121" s="251"/>
      <c r="M121" s="251"/>
      <c r="N121" s="251"/>
      <c r="O121" s="251"/>
      <c r="P121" s="1184"/>
      <c r="Q121" s="1184"/>
      <c r="R121" s="1185"/>
    </row>
    <row r="122" spans="1:18" ht="27.75" customHeight="1" x14ac:dyDescent="0.55000000000000004">
      <c r="A122" s="1138"/>
      <c r="B122" s="1139"/>
      <c r="C122" s="13"/>
      <c r="D122" s="1147"/>
      <c r="E122" s="1147"/>
      <c r="F122" s="1147"/>
      <c r="G122" s="1147"/>
      <c r="H122" s="1147"/>
      <c r="I122" s="1147"/>
      <c r="J122" s="246"/>
      <c r="K122" s="246"/>
      <c r="L122" s="246"/>
      <c r="M122" s="246"/>
      <c r="N122" s="246"/>
      <c r="O122" s="246"/>
      <c r="P122" s="1173"/>
      <c r="Q122" s="1173"/>
      <c r="R122" s="1174"/>
    </row>
    <row r="123" spans="1:18" ht="32.25" customHeight="1" x14ac:dyDescent="0.55000000000000004">
      <c r="A123" s="252"/>
      <c r="B123" s="178"/>
      <c r="C123" s="179"/>
      <c r="D123" s="1146"/>
      <c r="E123" s="1146"/>
      <c r="F123" s="1146"/>
      <c r="G123" s="1146"/>
      <c r="H123" s="1146"/>
      <c r="I123" s="1146"/>
      <c r="J123" s="253"/>
      <c r="K123" s="253"/>
      <c r="L123" s="253"/>
      <c r="M123" s="253"/>
      <c r="N123" s="253"/>
      <c r="O123" s="253"/>
      <c r="P123" s="1146"/>
      <c r="Q123" s="1146"/>
      <c r="R123" s="1169"/>
    </row>
    <row r="124" spans="1:18" ht="27.75" customHeight="1" x14ac:dyDescent="0.55000000000000004">
      <c r="A124" s="1194"/>
      <c r="B124" s="1076"/>
      <c r="C124" s="13"/>
      <c r="D124" s="247"/>
      <c r="E124" s="247"/>
      <c r="F124" s="247"/>
      <c r="G124" s="247"/>
      <c r="H124" s="247"/>
      <c r="I124" s="247"/>
      <c r="J124" s="246"/>
      <c r="K124" s="246"/>
      <c r="L124" s="246"/>
      <c r="M124" s="246"/>
      <c r="N124" s="246"/>
      <c r="O124" s="246"/>
      <c r="P124" s="244"/>
      <c r="Q124" s="239"/>
      <c r="R124" s="248"/>
    </row>
    <row r="125" spans="1:18" ht="21" customHeight="1" x14ac:dyDescent="0.6">
      <c r="A125" s="1145"/>
      <c r="B125" s="1139"/>
      <c r="C125" s="13"/>
      <c r="D125" s="246"/>
      <c r="E125" s="246"/>
      <c r="F125" s="246"/>
      <c r="G125" s="246"/>
      <c r="H125" s="246"/>
      <c r="I125" s="246"/>
      <c r="J125" s="246"/>
      <c r="K125" s="246"/>
      <c r="L125" s="246"/>
      <c r="M125" s="246"/>
      <c r="N125" s="246"/>
      <c r="O125" s="246"/>
      <c r="P125" s="246"/>
      <c r="Q125" s="242"/>
      <c r="R125" s="243"/>
    </row>
    <row r="126" spans="1:18" ht="21.75" customHeight="1" x14ac:dyDescent="0.55000000000000004">
      <c r="A126" s="175"/>
      <c r="B126" s="12"/>
      <c r="C126" s="13"/>
      <c r="D126" s="1146"/>
      <c r="E126" s="1146"/>
      <c r="F126" s="1146"/>
      <c r="G126" s="1146"/>
      <c r="H126" s="1146"/>
      <c r="I126" s="1146"/>
      <c r="J126" s="246"/>
      <c r="K126" s="246"/>
      <c r="L126" s="246"/>
      <c r="M126" s="246"/>
      <c r="N126" s="246"/>
      <c r="O126" s="246"/>
      <c r="P126" s="1167"/>
      <c r="Q126" s="1167"/>
      <c r="R126" s="1168"/>
    </row>
    <row r="127" spans="1:18" ht="25.5" customHeight="1" x14ac:dyDescent="0.25">
      <c r="A127" s="206"/>
      <c r="B127" s="207"/>
      <c r="C127" s="207"/>
      <c r="D127" s="207"/>
      <c r="E127" s="207"/>
      <c r="F127" s="207"/>
      <c r="G127" s="207"/>
      <c r="H127" s="207"/>
      <c r="I127" s="207"/>
      <c r="J127" s="208"/>
      <c r="K127" s="208"/>
      <c r="L127" s="208"/>
      <c r="M127" s="208"/>
      <c r="N127" s="208"/>
      <c r="O127" s="209"/>
      <c r="P127" s="209"/>
      <c r="Q127" s="209"/>
      <c r="R127" s="210"/>
    </row>
    <row r="128" spans="1:18" ht="25.5" customHeight="1" thickBot="1" x14ac:dyDescent="0.6">
      <c r="A128" s="1151"/>
      <c r="B128" s="1152"/>
      <c r="C128" s="1152"/>
      <c r="D128" s="1152"/>
      <c r="E128" s="1152"/>
      <c r="F128" s="1152"/>
      <c r="G128" s="1152"/>
      <c r="H128" s="1152"/>
      <c r="I128" s="1152"/>
      <c r="J128" s="1152"/>
      <c r="K128" s="1152"/>
      <c r="L128" s="1152"/>
      <c r="M128" s="1152"/>
      <c r="N128" s="1152"/>
      <c r="O128" s="1152"/>
      <c r="P128" s="1152"/>
      <c r="Q128" s="1152"/>
      <c r="R128" s="1153"/>
    </row>
    <row r="129" spans="1:18" ht="25.5" customHeight="1" x14ac:dyDescent="0.25">
      <c r="A129" s="149"/>
      <c r="B129" s="150"/>
      <c r="C129" s="151"/>
      <c r="D129" s="152"/>
      <c r="E129" s="152"/>
      <c r="F129" s="152"/>
      <c r="G129" s="152"/>
      <c r="H129" s="152"/>
      <c r="I129" s="152"/>
      <c r="J129" s="151"/>
      <c r="K129" s="151"/>
      <c r="L129" s="151"/>
      <c r="M129" s="151"/>
      <c r="N129" s="151"/>
      <c r="O129" s="150"/>
      <c r="P129" s="150"/>
      <c r="Q129" s="150"/>
      <c r="R129" s="153"/>
    </row>
    <row r="130" spans="1:18" ht="25.5" customHeight="1" x14ac:dyDescent="0.25">
      <c r="A130" s="1154"/>
      <c r="B130" s="1155"/>
      <c r="C130" s="211"/>
      <c r="D130" s="1156"/>
      <c r="E130" s="1155"/>
      <c r="F130" s="1155"/>
      <c r="G130" s="1155"/>
      <c r="H130" s="1155"/>
      <c r="I130" s="1157"/>
      <c r="J130" s="211"/>
      <c r="K130" s="211"/>
      <c r="L130" s="211"/>
      <c r="M130" s="211"/>
      <c r="N130" s="211"/>
      <c r="O130" s="1156"/>
      <c r="P130" s="1155"/>
      <c r="Q130" s="1155"/>
      <c r="R130" s="1158"/>
    </row>
    <row r="131" spans="1:18" ht="29.25" customHeight="1" x14ac:dyDescent="0.25">
      <c r="A131" s="1"/>
      <c r="B131" s="155"/>
      <c r="C131" s="156"/>
      <c r="D131" s="1159"/>
      <c r="E131" s="1160"/>
      <c r="F131" s="1160"/>
      <c r="G131" s="1160"/>
      <c r="H131" s="1160"/>
      <c r="I131" s="1161"/>
      <c r="J131" s="157"/>
      <c r="K131" s="157"/>
      <c r="L131" s="157"/>
      <c r="M131" s="157"/>
      <c r="N131" s="157"/>
      <c r="O131" s="1140"/>
      <c r="P131" s="1140"/>
      <c r="Q131" s="1140"/>
      <c r="R131" s="1141"/>
    </row>
    <row r="132" spans="1:18" ht="29.25" customHeight="1" x14ac:dyDescent="0.25">
      <c r="A132" s="2"/>
      <c r="B132" s="158"/>
      <c r="C132" s="159"/>
      <c r="D132" s="1142"/>
      <c r="E132" s="1143"/>
      <c r="F132" s="1143"/>
      <c r="G132" s="1143"/>
      <c r="H132" s="1143"/>
      <c r="I132" s="1144"/>
      <c r="J132" s="160"/>
      <c r="K132" s="160"/>
      <c r="L132" s="160"/>
      <c r="M132" s="160"/>
      <c r="N132" s="160"/>
      <c r="O132" s="1162"/>
      <c r="P132" s="1162"/>
      <c r="Q132" s="1162"/>
      <c r="R132" s="1163"/>
    </row>
    <row r="133" spans="1:18" ht="29.25" customHeight="1" x14ac:dyDescent="0.25">
      <c r="A133" s="1164"/>
      <c r="B133" s="1165"/>
      <c r="C133" s="161"/>
      <c r="D133" s="1142"/>
      <c r="E133" s="1143"/>
      <c r="F133" s="1143"/>
      <c r="G133" s="1143"/>
      <c r="H133" s="1143"/>
      <c r="I133" s="1144"/>
      <c r="J133" s="33"/>
      <c r="K133" s="33"/>
      <c r="L133" s="33"/>
      <c r="M133" s="33"/>
      <c r="N133" s="33"/>
      <c r="O133" s="1162"/>
      <c r="P133" s="1162"/>
      <c r="Q133" s="1162"/>
      <c r="R133" s="1163"/>
    </row>
    <row r="134" spans="1:18" ht="29.25" customHeight="1" x14ac:dyDescent="0.25">
      <c r="A134" s="240"/>
      <c r="B134" s="230"/>
      <c r="C134" s="231"/>
      <c r="D134" s="1148"/>
      <c r="E134" s="1149"/>
      <c r="F134" s="1149"/>
      <c r="G134" s="1149"/>
      <c r="H134" s="1149"/>
      <c r="I134" s="1150"/>
      <c r="J134" s="232"/>
      <c r="K134" s="232"/>
      <c r="L134" s="232"/>
      <c r="M134" s="232"/>
      <c r="N134" s="232"/>
      <c r="O134" s="233"/>
      <c r="P134" s="233"/>
      <c r="Q134" s="233"/>
      <c r="R134" s="234"/>
    </row>
    <row r="135" spans="1:18" ht="25.5" customHeight="1" x14ac:dyDescent="0.25">
      <c r="A135" s="195"/>
      <c r="R135" s="196"/>
    </row>
    <row r="136" spans="1:18" ht="25.5" customHeight="1" x14ac:dyDescent="0.25">
      <c r="A136" s="195"/>
      <c r="R136" s="196"/>
    </row>
    <row r="137" spans="1:18" ht="25.5" customHeight="1" x14ac:dyDescent="0.25">
      <c r="A137" s="195"/>
      <c r="R137" s="196"/>
    </row>
    <row r="138" spans="1:18" ht="25.5" customHeight="1" x14ac:dyDescent="0.25">
      <c r="A138" s="195"/>
      <c r="R138" s="196"/>
    </row>
    <row r="139" spans="1:18" ht="25.5" customHeight="1" x14ac:dyDescent="0.25">
      <c r="A139" s="195"/>
      <c r="R139" s="196"/>
    </row>
    <row r="140" spans="1:18" ht="25.5" customHeight="1" thickBot="1" x14ac:dyDescent="0.3">
      <c r="A140" s="35"/>
      <c r="B140" s="36"/>
      <c r="C140" s="37"/>
      <c r="D140" s="38"/>
      <c r="E140" s="38"/>
      <c r="F140" s="38"/>
      <c r="G140" s="38"/>
      <c r="H140" s="38"/>
      <c r="I140" s="38"/>
      <c r="J140" s="37"/>
      <c r="K140" s="37"/>
      <c r="L140" s="37"/>
      <c r="M140" s="37"/>
      <c r="N140" s="37"/>
      <c r="O140" s="36"/>
      <c r="P140" s="36"/>
      <c r="Q140" s="36"/>
      <c r="R140" s="43"/>
    </row>
    <row r="141" spans="1:18" ht="25.5" customHeight="1" x14ac:dyDescent="0.25"/>
    <row r="142" spans="1:18" ht="25.5" customHeight="1" x14ac:dyDescent="0.25"/>
    <row r="143" spans="1:18" ht="25.5" customHeight="1" x14ac:dyDescent="0.25"/>
  </sheetData>
  <mergeCells count="203">
    <mergeCell ref="A24:B24"/>
    <mergeCell ref="O10:O11"/>
    <mergeCell ref="P10:R11"/>
    <mergeCell ref="P24:R24"/>
    <mergeCell ref="P23:R23"/>
    <mergeCell ref="P12:R12"/>
    <mergeCell ref="A13:B13"/>
    <mergeCell ref="A23:B23"/>
    <mergeCell ref="A22:B22"/>
    <mergeCell ref="A25:B25"/>
    <mergeCell ref="P25:R25"/>
    <mergeCell ref="P22:R22"/>
    <mergeCell ref="P17:R17"/>
    <mergeCell ref="A1:R1"/>
    <mergeCell ref="I4:O4"/>
    <mergeCell ref="H5:O5"/>
    <mergeCell ref="A10:B11"/>
    <mergeCell ref="D10:H10"/>
    <mergeCell ref="I10:I11"/>
    <mergeCell ref="A19:B19"/>
    <mergeCell ref="P19:R19"/>
    <mergeCell ref="A14:B14"/>
    <mergeCell ref="P14:R14"/>
    <mergeCell ref="A15:B15"/>
    <mergeCell ref="P15:R15"/>
    <mergeCell ref="A16:B16"/>
    <mergeCell ref="P20:R20"/>
    <mergeCell ref="A21:B21"/>
    <mergeCell ref="P21:R21"/>
    <mergeCell ref="P13:R13"/>
    <mergeCell ref="A20:B20"/>
    <mergeCell ref="A12:B12"/>
    <mergeCell ref="A17:B17"/>
    <mergeCell ref="A26:B26"/>
    <mergeCell ref="P26:R26"/>
    <mergeCell ref="A39:B39"/>
    <mergeCell ref="P39:R39"/>
    <mergeCell ref="A28:B29"/>
    <mergeCell ref="A30:B30"/>
    <mergeCell ref="P45:R45"/>
    <mergeCell ref="P30:R30"/>
    <mergeCell ref="D28:H28"/>
    <mergeCell ref="I28:I29"/>
    <mergeCell ref="O28:O29"/>
    <mergeCell ref="P28:R29"/>
    <mergeCell ref="A31:B31"/>
    <mergeCell ref="P31:R31"/>
    <mergeCell ref="A32:B32"/>
    <mergeCell ref="P32:R32"/>
    <mergeCell ref="A58:B58"/>
    <mergeCell ref="D58:H58"/>
    <mergeCell ref="P58:R58"/>
    <mergeCell ref="A57:B57"/>
    <mergeCell ref="D55:H55"/>
    <mergeCell ref="A40:B40"/>
    <mergeCell ref="P40:R40"/>
    <mergeCell ref="A44:B44"/>
    <mergeCell ref="P44:R44"/>
    <mergeCell ref="A47:B47"/>
    <mergeCell ref="A41:B41"/>
    <mergeCell ref="D57:H57"/>
    <mergeCell ref="P57:R57"/>
    <mergeCell ref="P56:R56"/>
    <mergeCell ref="P43:R43"/>
    <mergeCell ref="A56:B56"/>
    <mergeCell ref="D56:H56"/>
    <mergeCell ref="P54:R54"/>
    <mergeCell ref="D54:H54"/>
    <mergeCell ref="I54:O54"/>
    <mergeCell ref="A42:B42"/>
    <mergeCell ref="P42:R42"/>
    <mergeCell ref="A43:B43"/>
    <mergeCell ref="P47:R47"/>
    <mergeCell ref="P55:R55"/>
    <mergeCell ref="P46:R46"/>
    <mergeCell ref="P41:R41"/>
    <mergeCell ref="A49:B49"/>
    <mergeCell ref="A45:B45"/>
    <mergeCell ref="P49:R49"/>
    <mergeCell ref="A48:B48"/>
    <mergeCell ref="P48:R48"/>
    <mergeCell ref="A46:B46"/>
    <mergeCell ref="A69:B69"/>
    <mergeCell ref="D69:H69"/>
    <mergeCell ref="A84:R84"/>
    <mergeCell ref="D61:H61"/>
    <mergeCell ref="P61:R61"/>
    <mergeCell ref="A59:B59"/>
    <mergeCell ref="D59:H59"/>
    <mergeCell ref="A60:B60"/>
    <mergeCell ref="D60:H60"/>
    <mergeCell ref="P69:R69"/>
    <mergeCell ref="A62:B62"/>
    <mergeCell ref="D62:H62"/>
    <mergeCell ref="P62:R62"/>
    <mergeCell ref="D68:H68"/>
    <mergeCell ref="A63:B63"/>
    <mergeCell ref="D63:H63"/>
    <mergeCell ref="P63:R63"/>
    <mergeCell ref="I68:O68"/>
    <mergeCell ref="P68:R68"/>
    <mergeCell ref="P60:R60"/>
    <mergeCell ref="A61:B61"/>
    <mergeCell ref="P59:R59"/>
    <mergeCell ref="A70:B70"/>
    <mergeCell ref="D70:H70"/>
    <mergeCell ref="P70:R70"/>
    <mergeCell ref="D74:H74"/>
    <mergeCell ref="P74:R74"/>
    <mergeCell ref="A71:B71"/>
    <mergeCell ref="D71:H71"/>
    <mergeCell ref="P71:R71"/>
    <mergeCell ref="A75:B75"/>
    <mergeCell ref="D75:H75"/>
    <mergeCell ref="D72:H72"/>
    <mergeCell ref="P72:R72"/>
    <mergeCell ref="A73:B73"/>
    <mergeCell ref="D73:H73"/>
    <mergeCell ref="P73:R73"/>
    <mergeCell ref="A72:B72"/>
    <mergeCell ref="A74:B74"/>
    <mergeCell ref="P90:R90"/>
    <mergeCell ref="P89:R89"/>
    <mergeCell ref="D90:O90"/>
    <mergeCell ref="A89:B89"/>
    <mergeCell ref="D89:O89"/>
    <mergeCell ref="P75:R75"/>
    <mergeCell ref="A77:B77"/>
    <mergeCell ref="O93:R93"/>
    <mergeCell ref="A87:B87"/>
    <mergeCell ref="D87:O87"/>
    <mergeCell ref="P87:R87"/>
    <mergeCell ref="D86:O86"/>
    <mergeCell ref="P86:R86"/>
    <mergeCell ref="A90:B90"/>
    <mergeCell ref="D77:H77"/>
    <mergeCell ref="P77:R77"/>
    <mergeCell ref="A82:R82"/>
    <mergeCell ref="O92:R92"/>
    <mergeCell ref="A83:R83"/>
    <mergeCell ref="A76:B76"/>
    <mergeCell ref="D76:H76"/>
    <mergeCell ref="P76:R76"/>
    <mergeCell ref="A92:I92"/>
    <mergeCell ref="A93:I93"/>
    <mergeCell ref="O101:R101"/>
    <mergeCell ref="O107:R107"/>
    <mergeCell ref="O102:R102"/>
    <mergeCell ref="D108:I108"/>
    <mergeCell ref="A94:I94"/>
    <mergeCell ref="A99:I99"/>
    <mergeCell ref="A100:I100"/>
    <mergeCell ref="A98:I98"/>
    <mergeCell ref="O96:R96"/>
    <mergeCell ref="O100:R100"/>
    <mergeCell ref="A102:I102"/>
    <mergeCell ref="A96:I96"/>
    <mergeCell ref="O98:R98"/>
    <mergeCell ref="A95:I95"/>
    <mergeCell ref="O95:R95"/>
    <mergeCell ref="O94:R94"/>
    <mergeCell ref="O99:R99"/>
    <mergeCell ref="A101:I101"/>
    <mergeCell ref="A109:B109"/>
    <mergeCell ref="O106:R106"/>
    <mergeCell ref="O108:R108"/>
    <mergeCell ref="P126:R126"/>
    <mergeCell ref="P123:R123"/>
    <mergeCell ref="D123:I123"/>
    <mergeCell ref="D110:I110"/>
    <mergeCell ref="P122:R122"/>
    <mergeCell ref="E116:R116"/>
    <mergeCell ref="E114:R114"/>
    <mergeCell ref="E115:R115"/>
    <mergeCell ref="D109:I109"/>
    <mergeCell ref="D106:I106"/>
    <mergeCell ref="D107:I107"/>
    <mergeCell ref="O109:R109"/>
    <mergeCell ref="A106:B106"/>
    <mergeCell ref="A113:B113"/>
    <mergeCell ref="P121:R121"/>
    <mergeCell ref="E113:R113"/>
    <mergeCell ref="E117:R117"/>
    <mergeCell ref="A120:R120"/>
    <mergeCell ref="A121:B121"/>
    <mergeCell ref="D121:I121"/>
    <mergeCell ref="A124:B124"/>
    <mergeCell ref="A122:B122"/>
    <mergeCell ref="O131:R131"/>
    <mergeCell ref="D132:I132"/>
    <mergeCell ref="A125:B125"/>
    <mergeCell ref="D126:I126"/>
    <mergeCell ref="D122:I122"/>
    <mergeCell ref="D134:I134"/>
    <mergeCell ref="A128:R128"/>
    <mergeCell ref="A130:B130"/>
    <mergeCell ref="D130:I130"/>
    <mergeCell ref="O130:R130"/>
    <mergeCell ref="D131:I131"/>
    <mergeCell ref="D133:I133"/>
    <mergeCell ref="O133:R133"/>
    <mergeCell ref="O132:R132"/>
    <mergeCell ref="A133:B133"/>
  </mergeCells>
  <phoneticPr fontId="5" type="noConversion"/>
  <conditionalFormatting sqref="I50 I27">
    <cfRule type="cellIs" dxfId="2" priority="1" stopIfTrue="1" operator="notEqual">
      <formula>1</formula>
    </cfRule>
    <cfRule type="cellIs" dxfId="1" priority="2" stopIfTrue="1" operator="equal">
      <formula>1</formula>
    </cfRule>
  </conditionalFormatting>
  <conditionalFormatting sqref="O30:O50 O12:O26">
    <cfRule type="cellIs" dxfId="0" priority="3" stopIfTrue="1" operator="equal">
      <formula>0</formula>
    </cfRule>
  </conditionalFormatting>
  <pageMargins left="0.19685039370078741" right="0" top="0.19685039370078741" bottom="0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143"/>
  <sheetViews>
    <sheetView topLeftCell="F1" workbookViewId="0">
      <selection activeCell="I12" sqref="I12"/>
    </sheetView>
  </sheetViews>
  <sheetFormatPr defaultColWidth="9.109375" defaultRowHeight="21.6" x14ac:dyDescent="0.25"/>
  <cols>
    <col min="1" max="1" width="0.109375" style="15" hidden="1" customWidth="1"/>
    <col min="2" max="2" width="4.44140625" style="15" hidden="1" customWidth="1"/>
    <col min="3" max="3" width="4" style="15" hidden="1" customWidth="1"/>
    <col min="4" max="4" width="0.88671875" style="15" hidden="1" customWidth="1"/>
    <col min="5" max="5" width="2" style="15" hidden="1" customWidth="1"/>
    <col min="6" max="6" width="24" style="15" customWidth="1"/>
    <col min="7" max="7" width="9.109375" style="16"/>
    <col min="8" max="8" width="24.88671875" style="16" customWidth="1"/>
    <col min="9" max="9" width="25.5546875" style="16" customWidth="1"/>
    <col min="10" max="10" width="23.109375" style="16" customWidth="1"/>
    <col min="11" max="11" width="19" style="16" customWidth="1"/>
    <col min="12" max="12" width="17.5546875" style="16" customWidth="1"/>
    <col min="13" max="13" width="17.109375" style="16" customWidth="1"/>
    <col min="14" max="16384" width="9.109375" style="16"/>
  </cols>
  <sheetData>
    <row r="1" spans="1:12" s="11" customFormat="1" ht="93" customHeight="1" x14ac:dyDescent="0.25">
      <c r="A1" s="9"/>
      <c r="B1" s="9"/>
      <c r="C1" s="10"/>
      <c r="D1" s="10"/>
      <c r="E1" s="10"/>
      <c r="F1" s="626" t="s">
        <v>0</v>
      </c>
      <c r="G1" s="14" t="s">
        <v>175</v>
      </c>
      <c r="H1" s="14" t="s">
        <v>162</v>
      </c>
      <c r="I1" s="14" t="s">
        <v>163</v>
      </c>
      <c r="J1" s="625" t="s">
        <v>176</v>
      </c>
      <c r="K1" s="627" t="s">
        <v>177</v>
      </c>
      <c r="L1" s="12" t="s">
        <v>166</v>
      </c>
    </row>
    <row r="2" spans="1:12" ht="5.0999999999999996" hidden="1" customHeight="1" x14ac:dyDescent="0.25">
      <c r="F2" s="628" t="s">
        <v>178</v>
      </c>
      <c r="G2" s="629" t="s">
        <v>179</v>
      </c>
      <c r="H2" s="629">
        <v>1</v>
      </c>
      <c r="I2" s="629">
        <v>1</v>
      </c>
      <c r="J2" s="629">
        <v>1</v>
      </c>
      <c r="K2" s="629">
        <v>1</v>
      </c>
      <c r="L2" s="629">
        <v>1</v>
      </c>
    </row>
    <row r="3" spans="1:12" ht="20.100000000000001" customHeight="1" x14ac:dyDescent="0.25">
      <c r="F3" s="628" t="s">
        <v>180</v>
      </c>
      <c r="G3" s="629" t="s">
        <v>181</v>
      </c>
      <c r="H3" s="629">
        <v>1</v>
      </c>
      <c r="I3" s="629">
        <v>1</v>
      </c>
      <c r="J3" s="629">
        <v>1</v>
      </c>
      <c r="K3" s="629">
        <v>1</v>
      </c>
      <c r="L3" s="629">
        <v>1</v>
      </c>
    </row>
    <row r="4" spans="1:12" ht="21.9" customHeight="1" x14ac:dyDescent="0.25">
      <c r="F4" s="628" t="s">
        <v>182</v>
      </c>
      <c r="G4" s="629" t="s">
        <v>183</v>
      </c>
      <c r="H4" s="629">
        <v>2</v>
      </c>
      <c r="I4" s="629">
        <v>2</v>
      </c>
      <c r="J4" s="629">
        <v>2</v>
      </c>
      <c r="K4" s="629">
        <v>2</v>
      </c>
      <c r="L4" s="629">
        <v>2</v>
      </c>
    </row>
    <row r="5" spans="1:12" ht="26.25" customHeight="1" x14ac:dyDescent="0.25">
      <c r="F5" s="628" t="s">
        <v>184</v>
      </c>
      <c r="G5" s="629" t="s">
        <v>179</v>
      </c>
      <c r="H5" s="629">
        <v>1</v>
      </c>
      <c r="I5" s="629">
        <v>1</v>
      </c>
      <c r="J5" s="629">
        <v>1</v>
      </c>
      <c r="K5" s="629">
        <v>1</v>
      </c>
      <c r="L5" s="629">
        <v>1</v>
      </c>
    </row>
    <row r="6" spans="1:12" ht="21.9" customHeight="1" x14ac:dyDescent="0.25">
      <c r="F6" s="628" t="s">
        <v>185</v>
      </c>
      <c r="G6" s="629" t="s">
        <v>181</v>
      </c>
      <c r="H6" s="629">
        <v>1</v>
      </c>
      <c r="I6" s="629">
        <v>1</v>
      </c>
      <c r="J6" s="629">
        <v>1</v>
      </c>
      <c r="K6" s="629">
        <v>1</v>
      </c>
      <c r="L6" s="629">
        <v>1</v>
      </c>
    </row>
    <row r="7" spans="1:12" ht="5.0999999999999996" hidden="1" customHeight="1" x14ac:dyDescent="0.25">
      <c r="F7" s="628" t="s">
        <v>186</v>
      </c>
      <c r="G7" s="629" t="s">
        <v>183</v>
      </c>
      <c r="H7" s="629">
        <v>2</v>
      </c>
      <c r="I7" s="629">
        <v>2</v>
      </c>
      <c r="J7" s="629">
        <v>2</v>
      </c>
      <c r="K7" s="629">
        <v>2</v>
      </c>
      <c r="L7" s="629">
        <v>2</v>
      </c>
    </row>
    <row r="8" spans="1:12" ht="5.0999999999999996" hidden="1" customHeight="1" x14ac:dyDescent="0.25">
      <c r="F8" s="628" t="s">
        <v>187</v>
      </c>
      <c r="G8" s="629" t="s">
        <v>179</v>
      </c>
      <c r="H8" s="629">
        <v>1</v>
      </c>
      <c r="I8" s="629">
        <v>1</v>
      </c>
      <c r="J8" s="629">
        <v>1</v>
      </c>
      <c r="K8" s="629">
        <v>1</v>
      </c>
      <c r="L8" s="629">
        <v>1</v>
      </c>
    </row>
    <row r="9" spans="1:12" ht="20.100000000000001" customHeight="1" x14ac:dyDescent="0.25">
      <c r="F9" s="628" t="s">
        <v>188</v>
      </c>
      <c r="G9" s="629" t="s">
        <v>181</v>
      </c>
      <c r="H9" s="629">
        <v>1</v>
      </c>
      <c r="I9" s="629">
        <v>1</v>
      </c>
      <c r="J9" s="629">
        <v>1</v>
      </c>
      <c r="K9" s="629">
        <v>1</v>
      </c>
      <c r="L9" s="629">
        <v>1</v>
      </c>
    </row>
    <row r="10" spans="1:12" s="44" customFormat="1" ht="24" customHeight="1" x14ac:dyDescent="0.25">
      <c r="A10" s="48"/>
      <c r="B10" s="48"/>
      <c r="C10" s="48"/>
      <c r="D10" s="48"/>
      <c r="E10" s="48"/>
      <c r="F10" s="628" t="s">
        <v>189</v>
      </c>
      <c r="G10" s="629" t="s">
        <v>183</v>
      </c>
      <c r="H10" s="629">
        <v>2</v>
      </c>
      <c r="I10" s="629">
        <v>2</v>
      </c>
      <c r="J10" s="629">
        <v>2</v>
      </c>
      <c r="K10" s="629">
        <v>2</v>
      </c>
      <c r="L10" s="629">
        <v>2</v>
      </c>
    </row>
    <row r="11" spans="1:12" ht="23.4" x14ac:dyDescent="0.25">
      <c r="F11" s="628" t="s">
        <v>190</v>
      </c>
      <c r="G11" s="629" t="s">
        <v>179</v>
      </c>
      <c r="H11" s="629">
        <v>1</v>
      </c>
      <c r="I11" s="629">
        <v>1</v>
      </c>
      <c r="J11" s="629">
        <v>1</v>
      </c>
      <c r="K11" s="629">
        <v>1</v>
      </c>
      <c r="L11" s="629">
        <v>1</v>
      </c>
    </row>
    <row r="12" spans="1:12" ht="19.5" customHeight="1" x14ac:dyDescent="0.25">
      <c r="F12" s="628" t="s">
        <v>191</v>
      </c>
      <c r="G12" s="629" t="s">
        <v>181</v>
      </c>
      <c r="H12" s="629">
        <v>1</v>
      </c>
      <c r="I12" s="629">
        <v>1</v>
      </c>
      <c r="J12" s="629">
        <v>1</v>
      </c>
      <c r="K12" s="629">
        <v>1</v>
      </c>
      <c r="L12" s="629">
        <v>1</v>
      </c>
    </row>
    <row r="13" spans="1:12" ht="19.5" customHeight="1" x14ac:dyDescent="0.25">
      <c r="F13" s="628" t="s">
        <v>192</v>
      </c>
      <c r="G13" s="629" t="s">
        <v>183</v>
      </c>
      <c r="H13" s="629">
        <v>2</v>
      </c>
      <c r="I13" s="629">
        <v>2</v>
      </c>
      <c r="J13" s="629">
        <v>2</v>
      </c>
      <c r="K13" s="629">
        <v>2</v>
      </c>
      <c r="L13" s="629">
        <v>2</v>
      </c>
    </row>
    <row r="14" spans="1:12" ht="19.5" customHeight="1" x14ac:dyDescent="0.25">
      <c r="F14" s="628" t="s">
        <v>193</v>
      </c>
      <c r="G14" s="629" t="s">
        <v>179</v>
      </c>
      <c r="H14" s="629">
        <v>1</v>
      </c>
      <c r="I14" s="629">
        <v>1</v>
      </c>
      <c r="J14" s="629">
        <v>1</v>
      </c>
      <c r="K14" s="629">
        <v>1</v>
      </c>
      <c r="L14" s="629">
        <v>1</v>
      </c>
    </row>
    <row r="15" spans="1:12" ht="19.5" customHeight="1" x14ac:dyDescent="0.25">
      <c r="F15" s="628" t="s">
        <v>194</v>
      </c>
      <c r="G15" s="629" t="s">
        <v>181</v>
      </c>
      <c r="H15" s="629">
        <v>1</v>
      </c>
      <c r="I15" s="629">
        <v>1</v>
      </c>
      <c r="J15" s="629">
        <v>1</v>
      </c>
      <c r="K15" s="629">
        <v>1</v>
      </c>
      <c r="L15" s="629">
        <v>1</v>
      </c>
    </row>
    <row r="16" spans="1:12" ht="19.5" customHeight="1" x14ac:dyDescent="0.25">
      <c r="F16" s="628" t="s">
        <v>195</v>
      </c>
      <c r="G16" s="629" t="s">
        <v>183</v>
      </c>
      <c r="H16" s="629">
        <v>2</v>
      </c>
      <c r="I16" s="629">
        <v>2</v>
      </c>
      <c r="J16" s="629">
        <v>2</v>
      </c>
      <c r="K16" s="629">
        <v>2</v>
      </c>
      <c r="L16" s="629">
        <v>2</v>
      </c>
    </row>
    <row r="17" spans="1:12" ht="19.5" customHeight="1" x14ac:dyDescent="0.25">
      <c r="F17" s="628" t="s">
        <v>196</v>
      </c>
      <c r="G17" s="629" t="s">
        <v>179</v>
      </c>
      <c r="H17" s="629">
        <v>1</v>
      </c>
      <c r="I17" s="629">
        <v>1</v>
      </c>
      <c r="J17" s="629">
        <v>1</v>
      </c>
      <c r="K17" s="629">
        <v>1</v>
      </c>
      <c r="L17" s="629">
        <v>1</v>
      </c>
    </row>
    <row r="18" spans="1:12" ht="19.5" customHeight="1" x14ac:dyDescent="0.25">
      <c r="F18" s="628" t="s">
        <v>197</v>
      </c>
      <c r="G18" s="629" t="s">
        <v>181</v>
      </c>
      <c r="H18" s="629">
        <v>1</v>
      </c>
      <c r="I18" s="629">
        <v>1</v>
      </c>
      <c r="J18" s="629">
        <v>1</v>
      </c>
      <c r="K18" s="629">
        <v>1</v>
      </c>
      <c r="L18" s="629">
        <v>1</v>
      </c>
    </row>
    <row r="19" spans="1:12" ht="19.5" customHeight="1" x14ac:dyDescent="0.25">
      <c r="F19" s="628" t="s">
        <v>198</v>
      </c>
      <c r="G19" s="629" t="s">
        <v>183</v>
      </c>
      <c r="H19" s="629">
        <v>2</v>
      </c>
      <c r="I19" s="629">
        <v>2</v>
      </c>
      <c r="J19" s="629">
        <v>2</v>
      </c>
      <c r="K19" s="629">
        <v>2</v>
      </c>
      <c r="L19" s="629">
        <v>2</v>
      </c>
    </row>
    <row r="20" spans="1:12" ht="19.5" customHeight="1" x14ac:dyDescent="0.25">
      <c r="F20" s="628" t="s">
        <v>199</v>
      </c>
      <c r="G20" s="629" t="s">
        <v>179</v>
      </c>
      <c r="H20" s="629">
        <v>1</v>
      </c>
      <c r="I20" s="629">
        <v>1</v>
      </c>
      <c r="J20" s="629">
        <v>1</v>
      </c>
      <c r="K20" s="629">
        <v>1</v>
      </c>
      <c r="L20" s="629">
        <v>1</v>
      </c>
    </row>
    <row r="21" spans="1:12" ht="19.5" customHeight="1" x14ac:dyDescent="0.25">
      <c r="F21" s="628" t="s">
        <v>200</v>
      </c>
      <c r="G21" s="629" t="s">
        <v>181</v>
      </c>
      <c r="H21" s="629">
        <v>1</v>
      </c>
      <c r="I21" s="629">
        <v>1</v>
      </c>
      <c r="J21" s="629">
        <v>1</v>
      </c>
      <c r="K21" s="629">
        <v>1</v>
      </c>
      <c r="L21" s="629">
        <v>1</v>
      </c>
    </row>
    <row r="22" spans="1:12" ht="19.5" customHeight="1" x14ac:dyDescent="0.25">
      <c r="F22" s="628" t="s">
        <v>201</v>
      </c>
      <c r="G22" s="629" t="s">
        <v>183</v>
      </c>
      <c r="H22" s="629">
        <v>2</v>
      </c>
      <c r="I22" s="629">
        <v>2</v>
      </c>
      <c r="J22" s="629">
        <v>2</v>
      </c>
      <c r="K22" s="629">
        <v>2</v>
      </c>
      <c r="L22" s="629">
        <v>2</v>
      </c>
    </row>
    <row r="23" spans="1:12" ht="19.5" customHeight="1" x14ac:dyDescent="0.25">
      <c r="F23" s="628" t="s">
        <v>178</v>
      </c>
      <c r="G23" s="629" t="s">
        <v>179</v>
      </c>
      <c r="H23" s="629">
        <v>1</v>
      </c>
      <c r="I23" s="629">
        <v>1</v>
      </c>
      <c r="J23" s="629">
        <v>1</v>
      </c>
      <c r="K23" s="629">
        <v>1</v>
      </c>
      <c r="L23" s="629">
        <v>1</v>
      </c>
    </row>
    <row r="24" spans="1:12" ht="19.5" customHeight="1" x14ac:dyDescent="0.25">
      <c r="F24" s="628" t="s">
        <v>180</v>
      </c>
      <c r="G24" s="629" t="s">
        <v>181</v>
      </c>
      <c r="H24" s="629">
        <v>1</v>
      </c>
      <c r="I24" s="629">
        <v>1</v>
      </c>
      <c r="J24" s="629">
        <v>1</v>
      </c>
      <c r="K24" s="629">
        <v>1</v>
      </c>
      <c r="L24" s="629">
        <v>1</v>
      </c>
    </row>
    <row r="25" spans="1:12" ht="19.5" customHeight="1" x14ac:dyDescent="0.25">
      <c r="F25" s="628" t="s">
        <v>182</v>
      </c>
      <c r="G25" s="629" t="s">
        <v>183</v>
      </c>
      <c r="H25" s="629">
        <v>2</v>
      </c>
      <c r="I25" s="629">
        <v>2</v>
      </c>
      <c r="J25" s="629">
        <v>2</v>
      </c>
      <c r="K25" s="629">
        <v>2</v>
      </c>
      <c r="L25" s="629">
        <v>2</v>
      </c>
    </row>
    <row r="26" spans="1:12" ht="19.5" customHeight="1" x14ac:dyDescent="0.25">
      <c r="F26" s="628" t="s">
        <v>184</v>
      </c>
      <c r="G26" s="629" t="s">
        <v>179</v>
      </c>
      <c r="H26" s="629">
        <v>1</v>
      </c>
      <c r="I26" s="629">
        <v>1</v>
      </c>
      <c r="J26" s="629">
        <v>1</v>
      </c>
      <c r="K26" s="629">
        <v>1</v>
      </c>
      <c r="L26" s="629">
        <v>1</v>
      </c>
    </row>
    <row r="27" spans="1:12" s="80" customFormat="1" ht="19.5" customHeight="1" x14ac:dyDescent="0.25">
      <c r="A27" s="78"/>
      <c r="B27" s="79"/>
      <c r="C27" s="78"/>
      <c r="D27" s="78"/>
      <c r="E27" s="78"/>
      <c r="F27" s="628" t="s">
        <v>185</v>
      </c>
      <c r="G27" s="629" t="s">
        <v>181</v>
      </c>
      <c r="H27" s="629">
        <v>1</v>
      </c>
      <c r="I27" s="629">
        <v>1</v>
      </c>
      <c r="J27" s="629">
        <v>1</v>
      </c>
      <c r="K27" s="629">
        <v>1</v>
      </c>
      <c r="L27" s="629">
        <v>1</v>
      </c>
    </row>
    <row r="28" spans="1:12" ht="17.25" customHeight="1" x14ac:dyDescent="0.25">
      <c r="F28" s="628" t="s">
        <v>186</v>
      </c>
      <c r="G28" s="629" t="s">
        <v>183</v>
      </c>
      <c r="H28" s="629">
        <v>2</v>
      </c>
      <c r="I28" s="629">
        <v>2</v>
      </c>
      <c r="J28" s="629">
        <v>2</v>
      </c>
      <c r="K28" s="629">
        <v>2</v>
      </c>
      <c r="L28" s="629">
        <v>2</v>
      </c>
    </row>
    <row r="29" spans="1:12" ht="30.75" customHeight="1" x14ac:dyDescent="0.25">
      <c r="F29" s="628" t="s">
        <v>187</v>
      </c>
      <c r="G29" s="629" t="s">
        <v>179</v>
      </c>
      <c r="H29" s="629">
        <v>1</v>
      </c>
      <c r="I29" s="629">
        <v>1</v>
      </c>
      <c r="J29" s="629">
        <v>1</v>
      </c>
      <c r="K29" s="629">
        <v>1</v>
      </c>
      <c r="L29" s="629">
        <v>1</v>
      </c>
    </row>
    <row r="30" spans="1:12" ht="18" customHeight="1" x14ac:dyDescent="0.25">
      <c r="F30" s="628" t="s">
        <v>188</v>
      </c>
      <c r="G30" s="629" t="s">
        <v>181</v>
      </c>
      <c r="H30" s="629">
        <v>1</v>
      </c>
      <c r="I30" s="629">
        <v>1</v>
      </c>
      <c r="J30" s="629">
        <v>1</v>
      </c>
      <c r="K30" s="629">
        <v>1</v>
      </c>
      <c r="L30" s="629">
        <v>1</v>
      </c>
    </row>
    <row r="31" spans="1:12" ht="18" customHeight="1" x14ac:dyDescent="0.25">
      <c r="F31" s="628" t="s">
        <v>189</v>
      </c>
      <c r="G31" s="629" t="s">
        <v>183</v>
      </c>
      <c r="H31" s="629">
        <v>2</v>
      </c>
      <c r="I31" s="629">
        <v>2</v>
      </c>
      <c r="J31" s="629">
        <v>2</v>
      </c>
      <c r="K31" s="629">
        <v>2</v>
      </c>
      <c r="L31" s="629">
        <v>2</v>
      </c>
    </row>
    <row r="32" spans="1:12" ht="18" customHeight="1" x14ac:dyDescent="0.25">
      <c r="F32" s="628" t="s">
        <v>190</v>
      </c>
      <c r="G32" s="629" t="s">
        <v>179</v>
      </c>
      <c r="H32" s="629">
        <v>1</v>
      </c>
      <c r="I32" s="629">
        <v>1</v>
      </c>
      <c r="J32" s="629">
        <v>1</v>
      </c>
      <c r="K32" s="629">
        <v>1</v>
      </c>
      <c r="L32" s="629">
        <v>1</v>
      </c>
    </row>
    <row r="33" spans="6:12" ht="18" customHeight="1" x14ac:dyDescent="0.25">
      <c r="F33" s="628" t="s">
        <v>191</v>
      </c>
      <c r="G33" s="629" t="s">
        <v>181</v>
      </c>
      <c r="H33" s="629">
        <v>1</v>
      </c>
      <c r="I33" s="629">
        <v>1</v>
      </c>
      <c r="J33" s="629">
        <v>1</v>
      </c>
      <c r="K33" s="629">
        <v>1</v>
      </c>
      <c r="L33" s="629">
        <v>1</v>
      </c>
    </row>
    <row r="34" spans="6:12" ht="18" customHeight="1" x14ac:dyDescent="0.25">
      <c r="F34" s="628" t="s">
        <v>192</v>
      </c>
      <c r="G34" s="629" t="s">
        <v>183</v>
      </c>
      <c r="H34" s="629">
        <v>2</v>
      </c>
      <c r="I34" s="629">
        <v>2</v>
      </c>
      <c r="J34" s="629">
        <v>2</v>
      </c>
      <c r="K34" s="629">
        <v>2</v>
      </c>
      <c r="L34" s="629">
        <v>2</v>
      </c>
    </row>
    <row r="35" spans="6:12" ht="18" customHeight="1" x14ac:dyDescent="0.25">
      <c r="F35" s="628" t="s">
        <v>193</v>
      </c>
      <c r="G35" s="629" t="s">
        <v>179</v>
      </c>
      <c r="H35" s="629">
        <v>1</v>
      </c>
      <c r="I35" s="629">
        <v>1</v>
      </c>
      <c r="J35" s="629">
        <v>1</v>
      </c>
      <c r="K35" s="629">
        <v>1</v>
      </c>
      <c r="L35" s="629">
        <v>1</v>
      </c>
    </row>
    <row r="36" spans="6:12" ht="18" customHeight="1" x14ac:dyDescent="0.25">
      <c r="F36" s="628" t="s">
        <v>194</v>
      </c>
      <c r="G36" s="629" t="s">
        <v>181</v>
      </c>
      <c r="H36" s="629">
        <v>1</v>
      </c>
      <c r="I36" s="629">
        <v>1</v>
      </c>
      <c r="J36" s="629">
        <v>1</v>
      </c>
      <c r="K36" s="629">
        <v>1</v>
      </c>
      <c r="L36" s="629">
        <v>1</v>
      </c>
    </row>
    <row r="37" spans="6:12" ht="18" customHeight="1" x14ac:dyDescent="0.25">
      <c r="F37" s="628" t="s">
        <v>195</v>
      </c>
      <c r="G37" s="629" t="s">
        <v>183</v>
      </c>
      <c r="H37" s="629">
        <v>2</v>
      </c>
      <c r="I37" s="629">
        <v>2</v>
      </c>
      <c r="J37" s="629">
        <v>2</v>
      </c>
      <c r="K37" s="629">
        <v>2</v>
      </c>
      <c r="L37" s="629">
        <v>2</v>
      </c>
    </row>
    <row r="38" spans="6:12" ht="18" customHeight="1" x14ac:dyDescent="0.25">
      <c r="F38" s="628" t="s">
        <v>196</v>
      </c>
      <c r="G38" s="629" t="s">
        <v>179</v>
      </c>
      <c r="H38" s="629">
        <v>1</v>
      </c>
      <c r="I38" s="629">
        <v>1</v>
      </c>
      <c r="J38" s="629">
        <v>1</v>
      </c>
      <c r="K38" s="629">
        <v>1</v>
      </c>
      <c r="L38" s="629">
        <v>1</v>
      </c>
    </row>
    <row r="39" spans="6:12" ht="18" customHeight="1" x14ac:dyDescent="0.25">
      <c r="F39" s="628" t="s">
        <v>197</v>
      </c>
      <c r="G39" s="629" t="s">
        <v>181</v>
      </c>
      <c r="H39" s="629">
        <v>1</v>
      </c>
      <c r="I39" s="629">
        <v>1</v>
      </c>
      <c r="J39" s="629">
        <v>1</v>
      </c>
      <c r="K39" s="629">
        <v>1</v>
      </c>
      <c r="L39" s="629">
        <v>1</v>
      </c>
    </row>
    <row r="40" spans="6:12" ht="18" customHeight="1" x14ac:dyDescent="0.25">
      <c r="F40" s="628" t="s">
        <v>198</v>
      </c>
      <c r="G40" s="629" t="s">
        <v>183</v>
      </c>
      <c r="H40" s="629">
        <v>2</v>
      </c>
      <c r="I40" s="629">
        <v>2</v>
      </c>
      <c r="J40" s="629">
        <v>2</v>
      </c>
      <c r="K40" s="629">
        <v>2</v>
      </c>
      <c r="L40" s="629">
        <v>2</v>
      </c>
    </row>
    <row r="41" spans="6:12" ht="18" customHeight="1" x14ac:dyDescent="0.25">
      <c r="F41" s="628" t="s">
        <v>199</v>
      </c>
      <c r="G41" s="629" t="s">
        <v>179</v>
      </c>
      <c r="H41" s="629">
        <v>1</v>
      </c>
      <c r="I41" s="629">
        <v>1</v>
      </c>
      <c r="J41" s="629">
        <v>1</v>
      </c>
      <c r="K41" s="629">
        <v>1</v>
      </c>
      <c r="L41" s="629">
        <v>1</v>
      </c>
    </row>
    <row r="42" spans="6:12" ht="18" customHeight="1" x14ac:dyDescent="0.25">
      <c r="F42" s="628" t="s">
        <v>200</v>
      </c>
      <c r="G42" s="629" t="s">
        <v>181</v>
      </c>
      <c r="H42" s="629">
        <v>1</v>
      </c>
      <c r="I42" s="629">
        <v>1</v>
      </c>
      <c r="J42" s="629">
        <v>1</v>
      </c>
      <c r="K42" s="629">
        <v>1</v>
      </c>
      <c r="L42" s="629">
        <v>1</v>
      </c>
    </row>
    <row r="43" spans="6:12" ht="18" customHeight="1" x14ac:dyDescent="0.25">
      <c r="F43" s="628" t="s">
        <v>201</v>
      </c>
      <c r="G43" s="629" t="s">
        <v>183</v>
      </c>
      <c r="H43" s="629">
        <v>2</v>
      </c>
      <c r="I43" s="629">
        <v>2</v>
      </c>
      <c r="J43" s="629">
        <v>2</v>
      </c>
      <c r="K43" s="629">
        <v>2</v>
      </c>
      <c r="L43" s="629">
        <v>2</v>
      </c>
    </row>
    <row r="44" spans="6:12" ht="18" customHeight="1" x14ac:dyDescent="0.25">
      <c r="F44" s="628" t="s">
        <v>202</v>
      </c>
      <c r="G44" s="630" t="s">
        <v>203</v>
      </c>
      <c r="H44" s="629">
        <v>1</v>
      </c>
      <c r="I44" s="629">
        <v>1</v>
      </c>
      <c r="J44" s="629">
        <v>1</v>
      </c>
      <c r="K44" s="629">
        <v>1</v>
      </c>
      <c r="L44" s="629">
        <v>1</v>
      </c>
    </row>
    <row r="45" spans="6:12" ht="18" customHeight="1" x14ac:dyDescent="0.25">
      <c r="F45" s="628" t="s">
        <v>204</v>
      </c>
      <c r="G45" s="630" t="s">
        <v>205</v>
      </c>
      <c r="H45" s="629">
        <v>2</v>
      </c>
      <c r="I45" s="629">
        <v>2</v>
      </c>
      <c r="J45" s="629">
        <v>2</v>
      </c>
      <c r="K45" s="629">
        <v>2</v>
      </c>
      <c r="L45" s="629">
        <v>2</v>
      </c>
    </row>
    <row r="46" spans="6:12" ht="18" customHeight="1" x14ac:dyDescent="0.25">
      <c r="F46" s="628" t="s">
        <v>206</v>
      </c>
      <c r="G46" s="630" t="s">
        <v>207</v>
      </c>
      <c r="H46" s="629">
        <v>3</v>
      </c>
      <c r="I46" s="629">
        <v>3</v>
      </c>
      <c r="J46" s="629">
        <v>3</v>
      </c>
      <c r="K46" s="629">
        <v>3</v>
      </c>
      <c r="L46" s="629">
        <v>3</v>
      </c>
    </row>
    <row r="47" spans="6:12" ht="18" customHeight="1" x14ac:dyDescent="0.25">
      <c r="F47" s="628" t="s">
        <v>208</v>
      </c>
      <c r="G47" s="630" t="s">
        <v>209</v>
      </c>
      <c r="H47" s="629">
        <v>4</v>
      </c>
      <c r="I47" s="629">
        <v>4</v>
      </c>
      <c r="J47" s="629">
        <v>4</v>
      </c>
      <c r="K47" s="629">
        <v>4</v>
      </c>
      <c r="L47" s="629">
        <v>4</v>
      </c>
    </row>
    <row r="48" spans="6:12" ht="18" customHeight="1" x14ac:dyDescent="0.25">
      <c r="F48" s="628" t="s">
        <v>210</v>
      </c>
      <c r="G48" s="630" t="s">
        <v>203</v>
      </c>
      <c r="H48" s="629">
        <v>1</v>
      </c>
      <c r="I48" s="629">
        <v>1</v>
      </c>
      <c r="J48" s="629">
        <v>1</v>
      </c>
      <c r="K48" s="629">
        <v>1</v>
      </c>
      <c r="L48" s="629">
        <v>1</v>
      </c>
    </row>
    <row r="49" spans="1:12" ht="18" customHeight="1" x14ac:dyDescent="0.25">
      <c r="F49" s="628" t="s">
        <v>211</v>
      </c>
      <c r="G49" s="630" t="s">
        <v>205</v>
      </c>
      <c r="H49" s="629">
        <v>2</v>
      </c>
      <c r="I49" s="629">
        <v>2</v>
      </c>
      <c r="J49" s="629">
        <v>2</v>
      </c>
      <c r="K49" s="629">
        <v>2</v>
      </c>
      <c r="L49" s="629">
        <v>2</v>
      </c>
    </row>
    <row r="50" spans="1:12" s="80" customFormat="1" ht="18" customHeight="1" thickBot="1" x14ac:dyDescent="0.3">
      <c r="A50" s="78"/>
      <c r="B50" s="78"/>
      <c r="C50" s="78"/>
      <c r="D50" s="78"/>
      <c r="E50" s="78"/>
      <c r="F50" s="628" t="s">
        <v>212</v>
      </c>
      <c r="G50" s="630" t="s">
        <v>207</v>
      </c>
      <c r="H50" s="629">
        <v>3</v>
      </c>
      <c r="I50" s="629">
        <v>3</v>
      </c>
      <c r="J50" s="629">
        <v>3</v>
      </c>
      <c r="K50" s="629">
        <v>3</v>
      </c>
      <c r="L50" s="629">
        <v>3</v>
      </c>
    </row>
    <row r="51" spans="1:12" ht="5.0999999999999996" hidden="1" customHeight="1" x14ac:dyDescent="0.25">
      <c r="F51" s="628" t="s">
        <v>213</v>
      </c>
      <c r="G51" s="630" t="s">
        <v>203</v>
      </c>
      <c r="H51" s="629">
        <v>1</v>
      </c>
      <c r="I51" s="629">
        <v>1</v>
      </c>
      <c r="J51" s="629">
        <v>1</v>
      </c>
      <c r="K51" s="629">
        <v>1</v>
      </c>
      <c r="L51" s="629">
        <v>1</v>
      </c>
    </row>
    <row r="52" spans="1:12" s="11" customFormat="1" ht="5.0999999999999996" hidden="1" customHeight="1" x14ac:dyDescent="0.25">
      <c r="A52" s="10"/>
      <c r="B52" s="10"/>
      <c r="C52" s="10"/>
      <c r="D52" s="10"/>
      <c r="E52" s="10"/>
      <c r="F52" s="628" t="s">
        <v>214</v>
      </c>
      <c r="G52" s="630" t="s">
        <v>205</v>
      </c>
      <c r="H52" s="629">
        <v>2</v>
      </c>
      <c r="I52" s="629">
        <v>2</v>
      </c>
      <c r="J52" s="629">
        <v>2</v>
      </c>
      <c r="K52" s="629">
        <v>2</v>
      </c>
      <c r="L52" s="629">
        <v>2</v>
      </c>
    </row>
    <row r="53" spans="1:12" ht="20.100000000000001" customHeight="1" x14ac:dyDescent="0.25">
      <c r="A53" s="89"/>
      <c r="B53" s="89"/>
      <c r="C53" s="90"/>
      <c r="F53" s="628" t="s">
        <v>215</v>
      </c>
      <c r="G53" s="630" t="s">
        <v>207</v>
      </c>
      <c r="H53" s="629">
        <v>3</v>
      </c>
      <c r="I53" s="629">
        <v>3</v>
      </c>
      <c r="J53" s="629">
        <v>3</v>
      </c>
      <c r="K53" s="629">
        <v>3</v>
      </c>
      <c r="L53" s="629">
        <v>3</v>
      </c>
    </row>
    <row r="54" spans="1:12" s="44" customFormat="1" ht="39" customHeight="1" x14ac:dyDescent="0.25">
      <c r="A54" s="48"/>
      <c r="B54" s="48"/>
      <c r="C54" s="94"/>
      <c r="D54" s="48"/>
      <c r="E54" s="48"/>
      <c r="F54" s="628" t="s">
        <v>216</v>
      </c>
      <c r="G54" s="630" t="s">
        <v>203</v>
      </c>
      <c r="H54" s="629">
        <v>1</v>
      </c>
      <c r="I54" s="629">
        <v>1</v>
      </c>
      <c r="J54" s="629">
        <v>1</v>
      </c>
      <c r="K54" s="629">
        <v>1</v>
      </c>
      <c r="L54" s="629">
        <v>1</v>
      </c>
    </row>
    <row r="55" spans="1:12" ht="21" customHeight="1" x14ac:dyDescent="0.25">
      <c r="A55" s="99"/>
      <c r="B55" s="100"/>
      <c r="C55" s="99"/>
      <c r="F55" s="628" t="s">
        <v>217</v>
      </c>
      <c r="G55" s="630" t="s">
        <v>205</v>
      </c>
      <c r="H55" s="629">
        <v>2</v>
      </c>
      <c r="I55" s="629">
        <v>2</v>
      </c>
      <c r="J55" s="629">
        <v>2</v>
      </c>
      <c r="K55" s="629">
        <v>2</v>
      </c>
      <c r="L55" s="629">
        <v>2</v>
      </c>
    </row>
    <row r="56" spans="1:12" ht="21" customHeight="1" x14ac:dyDescent="0.25">
      <c r="A56" s="99"/>
      <c r="B56" s="100"/>
      <c r="C56" s="99"/>
      <c r="F56" s="628" t="s">
        <v>218</v>
      </c>
      <c r="G56" s="630" t="s">
        <v>207</v>
      </c>
      <c r="H56" s="629">
        <v>3</v>
      </c>
      <c r="I56" s="629">
        <v>3</v>
      </c>
      <c r="J56" s="629">
        <v>3</v>
      </c>
      <c r="K56" s="629">
        <v>3</v>
      </c>
      <c r="L56" s="629">
        <v>3</v>
      </c>
    </row>
    <row r="57" spans="1:12" ht="21" customHeight="1" x14ac:dyDescent="0.25">
      <c r="A57" s="99"/>
      <c r="B57" s="100"/>
      <c r="C57" s="99"/>
      <c r="F57" s="628" t="s">
        <v>219</v>
      </c>
      <c r="G57" s="630" t="s">
        <v>203</v>
      </c>
      <c r="H57" s="629">
        <v>1</v>
      </c>
      <c r="I57" s="629">
        <v>1</v>
      </c>
      <c r="J57" s="629">
        <v>1</v>
      </c>
      <c r="K57" s="629">
        <v>1</v>
      </c>
      <c r="L57" s="629">
        <v>1</v>
      </c>
    </row>
    <row r="58" spans="1:12" ht="21" customHeight="1" x14ac:dyDescent="0.25">
      <c r="A58" s="99"/>
      <c r="B58" s="100"/>
      <c r="C58" s="99"/>
      <c r="F58" s="628" t="s">
        <v>220</v>
      </c>
      <c r="G58" s="630" t="s">
        <v>205</v>
      </c>
      <c r="H58" s="629">
        <v>2</v>
      </c>
      <c r="I58" s="629">
        <v>2</v>
      </c>
      <c r="J58" s="629">
        <v>2</v>
      </c>
      <c r="K58" s="629">
        <v>2</v>
      </c>
      <c r="L58" s="629">
        <v>2</v>
      </c>
    </row>
    <row r="59" spans="1:12" ht="21" customHeight="1" x14ac:dyDescent="0.25">
      <c r="A59" s="99"/>
      <c r="B59" s="100"/>
      <c r="C59" s="99"/>
      <c r="F59" s="628" t="s">
        <v>221</v>
      </c>
      <c r="G59" s="630" t="s">
        <v>207</v>
      </c>
      <c r="H59" s="629">
        <v>3</v>
      </c>
      <c r="I59" s="629">
        <v>3</v>
      </c>
      <c r="J59" s="629">
        <v>3</v>
      </c>
      <c r="K59" s="629">
        <v>3</v>
      </c>
      <c r="L59" s="629">
        <v>3</v>
      </c>
    </row>
    <row r="60" spans="1:12" ht="21" customHeight="1" x14ac:dyDescent="0.25">
      <c r="A60" s="99"/>
      <c r="B60" s="110"/>
      <c r="C60" s="99"/>
      <c r="F60" s="628" t="s">
        <v>222</v>
      </c>
      <c r="G60" s="630" t="s">
        <v>203</v>
      </c>
      <c r="H60" s="629">
        <v>1</v>
      </c>
      <c r="I60" s="629">
        <v>1</v>
      </c>
      <c r="J60" s="629">
        <v>1</v>
      </c>
      <c r="K60" s="629">
        <v>1</v>
      </c>
      <c r="L60" s="629">
        <v>1</v>
      </c>
    </row>
    <row r="61" spans="1:12" ht="21" customHeight="1" x14ac:dyDescent="0.25">
      <c r="A61" s="99"/>
      <c r="B61" s="110"/>
      <c r="C61" s="99"/>
      <c r="F61" s="628" t="s">
        <v>223</v>
      </c>
      <c r="G61" s="630" t="s">
        <v>205</v>
      </c>
      <c r="H61" s="629">
        <v>2</v>
      </c>
      <c r="I61" s="629">
        <v>2</v>
      </c>
      <c r="J61" s="629">
        <v>2</v>
      </c>
      <c r="K61" s="629">
        <v>2</v>
      </c>
      <c r="L61" s="629">
        <v>2</v>
      </c>
    </row>
    <row r="62" spans="1:12" ht="21" customHeight="1" x14ac:dyDescent="0.25">
      <c r="A62" s="99"/>
      <c r="B62" s="110"/>
      <c r="C62" s="99"/>
      <c r="F62" s="628" t="s">
        <v>224</v>
      </c>
      <c r="G62" s="630" t="s">
        <v>207</v>
      </c>
      <c r="H62" s="629">
        <v>3</v>
      </c>
      <c r="I62" s="629">
        <v>3</v>
      </c>
      <c r="J62" s="629">
        <v>3</v>
      </c>
      <c r="K62" s="629">
        <v>3</v>
      </c>
      <c r="L62" s="629">
        <v>3</v>
      </c>
    </row>
    <row r="63" spans="1:12" ht="21" customHeight="1" x14ac:dyDescent="0.25">
      <c r="A63" s="99"/>
      <c r="C63" s="99"/>
      <c r="F63" s="628" t="s">
        <v>225</v>
      </c>
      <c r="G63" s="630" t="s">
        <v>203</v>
      </c>
      <c r="H63" s="629">
        <v>1</v>
      </c>
      <c r="I63" s="629">
        <v>1</v>
      </c>
      <c r="J63" s="629">
        <v>1</v>
      </c>
      <c r="K63" s="629">
        <v>1</v>
      </c>
      <c r="L63" s="629">
        <v>1</v>
      </c>
    </row>
    <row r="64" spans="1:12" ht="21.9" hidden="1" customHeight="1" x14ac:dyDescent="0.25">
      <c r="F64" s="628" t="s">
        <v>226</v>
      </c>
      <c r="G64" s="630" t="s">
        <v>205</v>
      </c>
      <c r="H64" s="629">
        <v>2</v>
      </c>
      <c r="I64" s="629">
        <v>2</v>
      </c>
      <c r="J64" s="629">
        <v>2</v>
      </c>
      <c r="K64" s="629">
        <v>2</v>
      </c>
      <c r="L64" s="629">
        <v>2</v>
      </c>
    </row>
    <row r="65" spans="1:12" s="86" customFormat="1" ht="24.6" hidden="1" thickBot="1" x14ac:dyDescent="0.3">
      <c r="A65" s="124"/>
      <c r="B65" s="124"/>
      <c r="C65" s="124"/>
      <c r="D65" s="87"/>
      <c r="E65" s="87"/>
      <c r="F65" s="628" t="s">
        <v>227</v>
      </c>
      <c r="G65" s="630" t="s">
        <v>207</v>
      </c>
      <c r="H65" s="629">
        <v>3</v>
      </c>
      <c r="I65" s="629">
        <v>3</v>
      </c>
      <c r="J65" s="629">
        <v>3</v>
      </c>
      <c r="K65" s="629">
        <v>3</v>
      </c>
      <c r="L65" s="629">
        <v>3</v>
      </c>
    </row>
    <row r="66" spans="1:12" s="12" customFormat="1" ht="24" hidden="1" x14ac:dyDescent="0.25">
      <c r="A66" s="13"/>
      <c r="B66" s="13"/>
      <c r="C66" s="13"/>
      <c r="D66" s="13"/>
      <c r="E66" s="13"/>
      <c r="F66" s="628" t="s">
        <v>228</v>
      </c>
      <c r="G66" s="630" t="s">
        <v>203</v>
      </c>
      <c r="H66" s="629">
        <v>1</v>
      </c>
      <c r="I66" s="629">
        <v>1</v>
      </c>
      <c r="J66" s="629">
        <v>1</v>
      </c>
      <c r="K66" s="629">
        <v>1</v>
      </c>
      <c r="L66" s="629">
        <v>1</v>
      </c>
    </row>
    <row r="67" spans="1:12" ht="20.100000000000001" customHeight="1" x14ac:dyDescent="0.25">
      <c r="F67" s="628" t="s">
        <v>229</v>
      </c>
      <c r="G67" s="630" t="s">
        <v>205</v>
      </c>
      <c r="H67" s="629">
        <v>2</v>
      </c>
      <c r="I67" s="629">
        <v>2</v>
      </c>
      <c r="J67" s="629">
        <v>2</v>
      </c>
      <c r="K67" s="629">
        <v>2</v>
      </c>
      <c r="L67" s="629">
        <v>2</v>
      </c>
    </row>
    <row r="68" spans="1:12" s="44" customFormat="1" ht="22.5" customHeight="1" x14ac:dyDescent="0.25">
      <c r="A68" s="48"/>
      <c r="B68" s="48"/>
      <c r="C68" s="48"/>
      <c r="D68" s="48"/>
      <c r="E68" s="48"/>
      <c r="F68" s="628" t="s">
        <v>230</v>
      </c>
      <c r="G68" s="630" t="s">
        <v>207</v>
      </c>
      <c r="H68" s="629">
        <v>3</v>
      </c>
      <c r="I68" s="629">
        <v>3</v>
      </c>
      <c r="J68" s="629">
        <v>3</v>
      </c>
      <c r="K68" s="629">
        <v>3</v>
      </c>
      <c r="L68" s="629">
        <v>3</v>
      </c>
    </row>
    <row r="69" spans="1:12" ht="20.25" customHeight="1" x14ac:dyDescent="0.25">
      <c r="A69" s="99"/>
      <c r="C69" s="99"/>
      <c r="F69" s="628" t="s">
        <v>231</v>
      </c>
      <c r="G69" s="630" t="s">
        <v>203</v>
      </c>
      <c r="H69" s="629">
        <v>1</v>
      </c>
      <c r="I69" s="629">
        <v>1</v>
      </c>
      <c r="J69" s="629">
        <v>1</v>
      </c>
      <c r="K69" s="629">
        <v>1</v>
      </c>
      <c r="L69" s="629">
        <v>1</v>
      </c>
    </row>
    <row r="70" spans="1:12" ht="20.25" customHeight="1" x14ac:dyDescent="0.25">
      <c r="A70" s="99"/>
      <c r="C70" s="99"/>
      <c r="F70" s="628" t="s">
        <v>232</v>
      </c>
      <c r="G70" s="630" t="s">
        <v>205</v>
      </c>
      <c r="H70" s="629">
        <v>2</v>
      </c>
      <c r="I70" s="629">
        <v>2</v>
      </c>
      <c r="J70" s="629">
        <v>2</v>
      </c>
      <c r="K70" s="629">
        <v>2</v>
      </c>
      <c r="L70" s="629">
        <v>2</v>
      </c>
    </row>
    <row r="71" spans="1:12" ht="20.25" customHeight="1" x14ac:dyDescent="0.25">
      <c r="A71" s="99"/>
      <c r="C71" s="99"/>
      <c r="F71" s="628" t="s">
        <v>233</v>
      </c>
      <c r="G71" s="630" t="s">
        <v>207</v>
      </c>
      <c r="H71" s="629">
        <v>3</v>
      </c>
      <c r="I71" s="629">
        <v>3</v>
      </c>
      <c r="J71" s="629">
        <v>3</v>
      </c>
      <c r="K71" s="629">
        <v>3</v>
      </c>
      <c r="L71" s="629">
        <v>3</v>
      </c>
    </row>
    <row r="72" spans="1:12" ht="20.25" customHeight="1" x14ac:dyDescent="0.25">
      <c r="A72" s="99"/>
      <c r="C72" s="99"/>
      <c r="F72" s="628" t="s">
        <v>234</v>
      </c>
      <c r="G72" s="630" t="s">
        <v>203</v>
      </c>
      <c r="H72" s="629">
        <v>1</v>
      </c>
      <c r="I72" s="629">
        <v>1</v>
      </c>
      <c r="J72" s="629">
        <v>1</v>
      </c>
      <c r="K72" s="629">
        <v>1</v>
      </c>
      <c r="L72" s="629">
        <v>1</v>
      </c>
    </row>
    <row r="73" spans="1:12" ht="20.25" customHeight="1" x14ac:dyDescent="0.25">
      <c r="A73" s="99"/>
      <c r="C73" s="99"/>
      <c r="F73" s="628" t="s">
        <v>235</v>
      </c>
      <c r="G73" s="630" t="s">
        <v>205</v>
      </c>
      <c r="H73" s="629">
        <v>2</v>
      </c>
      <c r="I73" s="629">
        <v>2</v>
      </c>
      <c r="J73" s="629">
        <v>2</v>
      </c>
      <c r="K73" s="629">
        <v>2</v>
      </c>
      <c r="L73" s="629">
        <v>2</v>
      </c>
    </row>
    <row r="74" spans="1:12" ht="20.25" customHeight="1" x14ac:dyDescent="0.25">
      <c r="A74" s="99"/>
      <c r="C74" s="99"/>
      <c r="F74" s="628" t="s">
        <v>236</v>
      </c>
      <c r="G74" s="630" t="s">
        <v>207</v>
      </c>
      <c r="H74" s="629">
        <v>3</v>
      </c>
      <c r="I74" s="629">
        <v>3</v>
      </c>
      <c r="J74" s="629">
        <v>3</v>
      </c>
      <c r="K74" s="629">
        <v>3</v>
      </c>
      <c r="L74" s="629">
        <v>3</v>
      </c>
    </row>
    <row r="75" spans="1:12" ht="20.25" customHeight="1" x14ac:dyDescent="0.25">
      <c r="A75" s="99"/>
      <c r="C75" s="99"/>
      <c r="F75" s="628" t="s">
        <v>237</v>
      </c>
      <c r="G75" s="630" t="s">
        <v>203</v>
      </c>
      <c r="H75" s="629">
        <v>1</v>
      </c>
      <c r="I75" s="629">
        <v>1</v>
      </c>
      <c r="J75" s="629">
        <v>1</v>
      </c>
      <c r="K75" s="629">
        <v>1</v>
      </c>
      <c r="L75" s="629">
        <v>1</v>
      </c>
    </row>
    <row r="76" spans="1:12" ht="20.25" customHeight="1" x14ac:dyDescent="0.25">
      <c r="A76" s="99"/>
      <c r="C76" s="99"/>
      <c r="F76" s="628" t="s">
        <v>238</v>
      </c>
      <c r="G76" s="630" t="s">
        <v>205</v>
      </c>
      <c r="H76" s="629">
        <v>2</v>
      </c>
      <c r="I76" s="629">
        <v>2</v>
      </c>
      <c r="J76" s="629">
        <v>2</v>
      </c>
      <c r="K76" s="629">
        <v>2</v>
      </c>
      <c r="L76" s="629">
        <v>2</v>
      </c>
    </row>
    <row r="77" spans="1:12" ht="20.25" customHeight="1" x14ac:dyDescent="0.25">
      <c r="A77" s="99"/>
      <c r="C77" s="99"/>
      <c r="F77" s="628" t="s">
        <v>239</v>
      </c>
      <c r="G77" s="630" t="s">
        <v>207</v>
      </c>
      <c r="H77" s="629">
        <v>3</v>
      </c>
      <c r="I77" s="629">
        <v>3</v>
      </c>
      <c r="J77" s="629">
        <v>3</v>
      </c>
      <c r="K77" s="629">
        <v>3</v>
      </c>
      <c r="L77" s="629">
        <v>3</v>
      </c>
    </row>
    <row r="78" spans="1:12" ht="5.0999999999999996" hidden="1" customHeight="1" x14ac:dyDescent="0.25">
      <c r="F78" s="628" t="s">
        <v>240</v>
      </c>
      <c r="G78" s="629" t="s">
        <v>241</v>
      </c>
      <c r="H78" s="629">
        <v>3</v>
      </c>
      <c r="I78" s="629">
        <v>3</v>
      </c>
      <c r="J78" s="629">
        <v>3</v>
      </c>
      <c r="K78" s="629">
        <v>3</v>
      </c>
      <c r="L78" s="629">
        <v>3</v>
      </c>
    </row>
    <row r="79" spans="1:12" ht="5.0999999999999996" hidden="1" customHeight="1" x14ac:dyDescent="0.25">
      <c r="F79" s="628" t="s">
        <v>242</v>
      </c>
      <c r="G79" s="629" t="s">
        <v>243</v>
      </c>
      <c r="H79" s="629">
        <v>4</v>
      </c>
      <c r="I79" s="629">
        <v>4</v>
      </c>
      <c r="J79" s="629">
        <v>4</v>
      </c>
      <c r="K79" s="629">
        <v>4</v>
      </c>
      <c r="L79" s="629">
        <v>4</v>
      </c>
    </row>
    <row r="80" spans="1:12" ht="19.5" customHeight="1" x14ac:dyDescent="0.25">
      <c r="F80" s="628" t="s">
        <v>244</v>
      </c>
      <c r="G80" s="629" t="s">
        <v>241</v>
      </c>
      <c r="H80" s="629">
        <v>3</v>
      </c>
      <c r="I80" s="629">
        <v>3</v>
      </c>
      <c r="J80" s="629">
        <v>3</v>
      </c>
      <c r="K80" s="629">
        <v>3</v>
      </c>
      <c r="L80" s="629">
        <v>3</v>
      </c>
    </row>
    <row r="81" spans="1:12" s="11" customFormat="1" ht="19.5" customHeight="1" x14ac:dyDescent="0.25">
      <c r="A81" s="10"/>
      <c r="B81" s="10"/>
      <c r="C81" s="10"/>
      <c r="D81" s="10"/>
      <c r="E81" s="10"/>
      <c r="F81" s="628" t="s">
        <v>245</v>
      </c>
      <c r="G81" s="629" t="s">
        <v>241</v>
      </c>
      <c r="H81" s="629">
        <v>3</v>
      </c>
      <c r="I81" s="629">
        <v>3</v>
      </c>
      <c r="J81" s="629">
        <v>3</v>
      </c>
      <c r="K81" s="629">
        <v>3</v>
      </c>
      <c r="L81" s="629">
        <v>3</v>
      </c>
    </row>
    <row r="82" spans="1:12" ht="19.5" customHeight="1" x14ac:dyDescent="0.25">
      <c r="F82" s="628" t="s">
        <v>246</v>
      </c>
      <c r="G82" s="629" t="s">
        <v>241</v>
      </c>
      <c r="H82" s="629">
        <v>3</v>
      </c>
      <c r="I82" s="629">
        <v>3</v>
      </c>
      <c r="J82" s="629">
        <v>3</v>
      </c>
      <c r="K82" s="629">
        <v>3</v>
      </c>
      <c r="L82" s="629">
        <v>3</v>
      </c>
    </row>
    <row r="83" spans="1:12" ht="19.5" customHeight="1" x14ac:dyDescent="0.25">
      <c r="F83" s="628" t="s">
        <v>247</v>
      </c>
      <c r="G83" s="629" t="s">
        <v>243</v>
      </c>
      <c r="H83" s="629">
        <v>4</v>
      </c>
      <c r="I83" s="629">
        <v>4</v>
      </c>
      <c r="J83" s="629">
        <v>4</v>
      </c>
      <c r="K83" s="629">
        <v>4</v>
      </c>
      <c r="L83" s="629">
        <v>4</v>
      </c>
    </row>
    <row r="84" spans="1:12" ht="19.5" customHeight="1" x14ac:dyDescent="0.25">
      <c r="F84" s="628" t="s">
        <v>248</v>
      </c>
      <c r="G84" s="629" t="s">
        <v>241</v>
      </c>
      <c r="H84" s="629">
        <v>3</v>
      </c>
      <c r="I84" s="629">
        <v>3</v>
      </c>
      <c r="J84" s="629">
        <v>3</v>
      </c>
      <c r="K84" s="629">
        <v>3</v>
      </c>
      <c r="L84" s="629">
        <v>3</v>
      </c>
    </row>
    <row r="85" spans="1:12" s="11" customFormat="1" ht="19.5" customHeight="1" x14ac:dyDescent="0.25">
      <c r="A85" s="10"/>
      <c r="B85" s="10"/>
      <c r="C85" s="10"/>
      <c r="D85" s="10"/>
      <c r="E85" s="10"/>
      <c r="F85" s="628" t="s">
        <v>249</v>
      </c>
      <c r="G85" s="629" t="s">
        <v>243</v>
      </c>
      <c r="H85" s="629">
        <v>4</v>
      </c>
      <c r="I85" s="629">
        <v>4</v>
      </c>
      <c r="J85" s="629">
        <v>4</v>
      </c>
      <c r="K85" s="629">
        <v>4</v>
      </c>
      <c r="L85" s="629">
        <v>4</v>
      </c>
    </row>
    <row r="86" spans="1:12" s="44" customFormat="1" ht="19.5" customHeight="1" x14ac:dyDescent="0.25">
      <c r="A86" s="48"/>
      <c r="B86" s="48"/>
      <c r="C86" s="48"/>
      <c r="D86" s="48"/>
      <c r="E86" s="48"/>
      <c r="F86" s="628" t="s">
        <v>250</v>
      </c>
      <c r="G86" s="629" t="s">
        <v>243</v>
      </c>
      <c r="H86" s="629">
        <v>4</v>
      </c>
      <c r="I86" s="629">
        <v>4</v>
      </c>
      <c r="J86" s="629">
        <v>4</v>
      </c>
      <c r="K86" s="629">
        <v>4</v>
      </c>
      <c r="L86" s="629">
        <v>4</v>
      </c>
    </row>
    <row r="87" spans="1:12" ht="19.5" customHeight="1" x14ac:dyDescent="0.25">
      <c r="F87" s="628" t="s">
        <v>251</v>
      </c>
      <c r="G87" s="629" t="s">
        <v>252</v>
      </c>
      <c r="H87" s="629">
        <v>5</v>
      </c>
      <c r="I87" s="629">
        <v>5</v>
      </c>
      <c r="J87" s="629">
        <v>5</v>
      </c>
      <c r="K87" s="629">
        <v>5</v>
      </c>
      <c r="L87" s="629">
        <v>5</v>
      </c>
    </row>
    <row r="88" spans="1:12" ht="19.5" customHeight="1" x14ac:dyDescent="0.25">
      <c r="F88" s="628" t="s">
        <v>253</v>
      </c>
      <c r="G88" s="629" t="s">
        <v>254</v>
      </c>
      <c r="H88" s="629">
        <v>5</v>
      </c>
      <c r="I88" s="629">
        <v>5</v>
      </c>
      <c r="J88" s="629">
        <v>5</v>
      </c>
      <c r="K88" s="629">
        <v>5</v>
      </c>
      <c r="L88" s="629">
        <v>5</v>
      </c>
    </row>
    <row r="89" spans="1:12" ht="19.5" customHeight="1" x14ac:dyDescent="0.25"/>
    <row r="90" spans="1:12" ht="19.5" customHeight="1" x14ac:dyDescent="0.25"/>
    <row r="91" spans="1:12" s="11" customFormat="1" ht="19.5" customHeight="1" x14ac:dyDescent="0.25">
      <c r="A91" s="10"/>
      <c r="B91" s="10"/>
      <c r="C91" s="10"/>
      <c r="D91" s="10"/>
      <c r="E91" s="10"/>
      <c r="F91" s="10"/>
    </row>
    <row r="92" spans="1:12" s="44" customFormat="1" ht="19.5" customHeight="1" x14ac:dyDescent="0.25">
      <c r="A92" s="48"/>
      <c r="B92" s="48"/>
      <c r="C92" s="48"/>
      <c r="D92" s="48"/>
      <c r="E92" s="48"/>
      <c r="F92" s="48"/>
    </row>
    <row r="93" spans="1:12" ht="19.5" customHeight="1" x14ac:dyDescent="0.25"/>
    <row r="94" spans="1:12" ht="19.5" customHeight="1" x14ac:dyDescent="0.25"/>
    <row r="95" spans="1:12" ht="19.5" customHeight="1" x14ac:dyDescent="0.25"/>
    <row r="96" spans="1:12" ht="19.5" customHeight="1" x14ac:dyDescent="0.25"/>
    <row r="97" spans="1:6" s="11" customFormat="1" ht="19.5" customHeight="1" x14ac:dyDescent="0.25">
      <c r="A97" s="10"/>
      <c r="B97" s="10"/>
      <c r="C97" s="10"/>
      <c r="D97" s="10"/>
      <c r="E97" s="10"/>
      <c r="F97" s="10"/>
    </row>
    <row r="98" spans="1:6" s="44" customFormat="1" ht="19.5" customHeight="1" x14ac:dyDescent="0.25">
      <c r="A98" s="48"/>
      <c r="B98" s="48"/>
      <c r="C98" s="48"/>
      <c r="D98" s="48"/>
      <c r="E98" s="48"/>
      <c r="F98" s="48"/>
    </row>
    <row r="99" spans="1:6" ht="19.5" customHeight="1" x14ac:dyDescent="0.25"/>
    <row r="100" spans="1:6" ht="19.5" customHeight="1" x14ac:dyDescent="0.25"/>
    <row r="101" spans="1:6" ht="19.5" customHeight="1" x14ac:dyDescent="0.25"/>
    <row r="102" spans="1:6" ht="19.5" customHeight="1" x14ac:dyDescent="0.25"/>
    <row r="103" spans="1:6" ht="5.0999999999999996" hidden="1" customHeight="1" x14ac:dyDescent="0.25"/>
    <row r="104" spans="1:6" ht="5.0999999999999996" hidden="1" customHeight="1" x14ac:dyDescent="0.25"/>
    <row r="105" spans="1:6" ht="23.25" customHeight="1" x14ac:dyDescent="0.25"/>
    <row r="106" spans="1:6" s="44" customFormat="1" x14ac:dyDescent="0.25">
      <c r="A106" s="48"/>
      <c r="B106" s="48"/>
      <c r="C106" s="48"/>
      <c r="D106" s="48"/>
      <c r="E106" s="48"/>
      <c r="F106" s="48"/>
    </row>
    <row r="107" spans="1:6" ht="21.9" customHeight="1" x14ac:dyDescent="0.25"/>
    <row r="108" spans="1:6" ht="21.9" customHeight="1" x14ac:dyDescent="0.25"/>
    <row r="109" spans="1:6" ht="21.9" customHeight="1" x14ac:dyDescent="0.25"/>
    <row r="110" spans="1:6" ht="21.9" customHeight="1" x14ac:dyDescent="0.25"/>
    <row r="111" spans="1:6" ht="5.0999999999999996" hidden="1" customHeight="1" x14ac:dyDescent="0.25"/>
    <row r="112" spans="1:6" s="204" customFormat="1" ht="20.100000000000001" customHeight="1" x14ac:dyDescent="0.25">
      <c r="A112" s="203"/>
      <c r="B112" s="203"/>
      <c r="C112" s="203"/>
      <c r="D112" s="203"/>
      <c r="E112" s="203"/>
      <c r="F112" s="203"/>
    </row>
    <row r="113" ht="18" customHeight="1" x14ac:dyDescent="0.25"/>
    <row r="114" ht="24.75" customHeight="1" x14ac:dyDescent="0.25"/>
    <row r="115" ht="24.9" customHeight="1" x14ac:dyDescent="0.25"/>
    <row r="116" ht="24.9" customHeight="1" x14ac:dyDescent="0.25"/>
    <row r="117" ht="24.9" customHeight="1" x14ac:dyDescent="0.25"/>
    <row r="118" ht="5.0999999999999996" hidden="1" customHeight="1" x14ac:dyDescent="0.25"/>
    <row r="119" ht="5.0999999999999996" hidden="1" customHeight="1" x14ac:dyDescent="0.25"/>
    <row r="120" ht="20.100000000000001" customHeight="1" x14ac:dyDescent="0.25"/>
    <row r="121" ht="25.5" customHeight="1" x14ac:dyDescent="0.25"/>
    <row r="122" ht="27.75" customHeight="1" x14ac:dyDescent="0.25"/>
    <row r="123" ht="32.25" customHeight="1" x14ac:dyDescent="0.25"/>
    <row r="124" ht="27.75" customHeight="1" x14ac:dyDescent="0.25"/>
    <row r="125" ht="21" customHeight="1" x14ac:dyDescent="0.25"/>
    <row r="126" ht="21.75" customHeight="1" x14ac:dyDescent="0.25"/>
    <row r="127" ht="25.5" customHeight="1" x14ac:dyDescent="0.25"/>
    <row r="128" ht="25.5" customHeight="1" x14ac:dyDescent="0.25"/>
    <row r="129" ht="25.5" customHeight="1" x14ac:dyDescent="0.25"/>
    <row r="130" ht="25.5" customHeight="1" x14ac:dyDescent="0.25"/>
    <row r="131" ht="29.25" customHeight="1" x14ac:dyDescent="0.25"/>
    <row r="132" ht="29.25" customHeight="1" x14ac:dyDescent="0.25"/>
    <row r="133" ht="29.25" customHeight="1" x14ac:dyDescent="0.25"/>
    <row r="134" ht="29.25" customHeight="1" x14ac:dyDescent="0.25"/>
    <row r="135" ht="25.5" customHeight="1" x14ac:dyDescent="0.25"/>
    <row r="136" ht="25.5" customHeight="1" x14ac:dyDescent="0.25"/>
    <row r="137" ht="25.5" customHeight="1" x14ac:dyDescent="0.25"/>
    <row r="138" ht="25.5" customHeight="1" x14ac:dyDescent="0.25"/>
    <row r="139" ht="25.5" customHeight="1" x14ac:dyDescent="0.25"/>
    <row r="140" ht="25.5" customHeight="1" x14ac:dyDescent="0.25"/>
    <row r="141" ht="25.5" customHeight="1" x14ac:dyDescent="0.25"/>
    <row r="142" ht="25.5" customHeight="1" x14ac:dyDescent="0.25"/>
    <row r="143" ht="25.5" customHeight="1" x14ac:dyDescent="0.25"/>
  </sheetData>
  <phoneticPr fontId="5" type="noConversion"/>
  <pageMargins left="0.19685039370078741" right="0" top="0.19685039370078741" bottom="0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Dream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ATEC</dc:creator>
  <cp:lastModifiedBy>HP</cp:lastModifiedBy>
  <cp:lastPrinted>2020-03-31T13:07:03Z</cp:lastPrinted>
  <dcterms:created xsi:type="dcterms:W3CDTF">2007-06-19T07:58:17Z</dcterms:created>
  <dcterms:modified xsi:type="dcterms:W3CDTF">2025-09-04T04:18:29Z</dcterms:modified>
</cp:coreProperties>
</file>